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2006includes unsafe internal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<sst xmlns="http://schemas.openxmlformats.org/spreadsheetml/2006/main" count="23" uniqueCount="23">
  <si>
    <t xml:space="preserve"> Resurvey of Cold Weather Survey - Utilities with More than 100 Residences without Utility Service as of 12/31</t>
  </si>
  <si>
    <t>Utility</t>
  </si>
  <si>
    <t># of Households Without Service as of 12/15/06- (includes alternative heating sources)</t>
  </si>
  <si>
    <t># of Households Without Service as of 2/1/07- (includes alternative heating sources)</t>
  </si>
  <si>
    <t>Difference</t>
  </si>
  <si>
    <t>Duquesne</t>
  </si>
  <si>
    <t>Met-Ed</t>
  </si>
  <si>
    <t>PECO</t>
  </si>
  <si>
    <t xml:space="preserve">Penelec </t>
  </si>
  <si>
    <t>EDC Total</t>
  </si>
  <si>
    <t>Columbia</t>
  </si>
  <si>
    <t>Dominion Peoples</t>
  </si>
  <si>
    <t>Equitable</t>
  </si>
  <si>
    <t>NFG</t>
  </si>
  <si>
    <t>PGW</t>
  </si>
  <si>
    <t xml:space="preserve">PPL Gas </t>
  </si>
  <si>
    <t>TW Phillips</t>
  </si>
  <si>
    <t xml:space="preserve">UGI </t>
  </si>
  <si>
    <t xml:space="preserve">UGI PennNatural Gas </t>
  </si>
  <si>
    <t>NGDC Total</t>
  </si>
  <si>
    <t>Total</t>
  </si>
  <si>
    <r>
      <t>Allegheny Power</t>
    </r>
    <r>
      <rPr>
        <b/>
        <sz val="10"/>
        <rFont val="Arial"/>
        <family val="2"/>
      </rPr>
      <t xml:space="preserve"> </t>
    </r>
  </si>
  <si>
    <t>Percent Change since 12/15/06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</si>
</sst>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_(* #,##0_);_(* \(#,##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 wrapText="1"/>
    </xf>
    <xf numFmtId="3" fontId="0" fillId="0" borderId="1" xfId="0" applyNumberFormat="1" applyBorder="1" applyAlignment="1">
      <alignment/>
    </xf>
    <xf numFmtId="9" fontId="0" fillId="0" borderId="1" xfId="2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Font="1" applyBorder="1" applyAlignment="1">
      <alignment/>
    </xf>
    <xf numFmtId="0" fontId="5" fillId="2" borderId="1" xfId="0" applyFon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9" fontId="5" fillId="2" borderId="1" xfId="2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LISJEN~1\LOCALS~1\Temp\jsj801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Intrnl wrksht-Electric"/>
      <sheetName val="ELectric for Press"/>
      <sheetName val="Elec unsafe heating"/>
      <sheetName val="Internal wrkshet -NGDC"/>
      <sheetName val="Worksheet for press &amp; nat gas"/>
      <sheetName val="Revisions for Press "/>
      <sheetName val="NGDC for Press"/>
      <sheetName val="NGDC - Unsafe heating "/>
      <sheetName val="Summary"/>
      <sheetName val="cap offs - 2003- 2005"/>
      <sheetName val="Sheet1"/>
      <sheetName val="off cap accounts"/>
    </sheetNames>
    <sheetDataSet>
      <sheetData sheetId="3">
        <row r="39">
          <cell r="E39">
            <v>1261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D27" sqref="D27"/>
    </sheetView>
  </sheetViews>
  <sheetFormatPr defaultColWidth="9.140625" defaultRowHeight="12.75"/>
  <cols>
    <col min="1" max="1" width="19.28125" style="0" customWidth="1"/>
    <col min="2" max="2" width="15.421875" style="0" customWidth="1"/>
    <col min="3" max="4" width="15.57421875" style="0" customWidth="1"/>
    <col min="5" max="5" width="13.57421875" style="0" customWidth="1"/>
  </cols>
  <sheetData>
    <row r="1" spans="1:5" ht="12.75">
      <c r="A1" s="13"/>
      <c r="B1" s="13"/>
      <c r="C1" s="13"/>
      <c r="D1" s="13"/>
      <c r="E1" s="13"/>
    </row>
    <row r="3" spans="1:5" ht="38.25" customHeight="1">
      <c r="A3" s="14" t="s">
        <v>0</v>
      </c>
      <c r="B3" s="15"/>
      <c r="C3" s="15"/>
      <c r="D3" s="15"/>
      <c r="E3" s="16"/>
    </row>
    <row r="4" spans="1:5" ht="104.25" customHeight="1">
      <c r="A4" s="1" t="s">
        <v>1</v>
      </c>
      <c r="B4" s="2" t="s">
        <v>2</v>
      </c>
      <c r="C4" s="2" t="s">
        <v>3</v>
      </c>
      <c r="D4" s="2" t="s">
        <v>4</v>
      </c>
      <c r="E4" s="2" t="s">
        <v>22</v>
      </c>
    </row>
    <row r="5" spans="1:5" ht="15.75" customHeight="1">
      <c r="A5" s="3" t="s">
        <v>21</v>
      </c>
      <c r="B5" s="4">
        <v>165</v>
      </c>
      <c r="C5" s="4">
        <v>94</v>
      </c>
      <c r="D5" s="5">
        <f>+C5-B5</f>
        <v>-71</v>
      </c>
      <c r="E5" s="6">
        <f>(C5-B5)/B5</f>
        <v>-0.4303030303030303</v>
      </c>
    </row>
    <row r="6" spans="1:5" ht="12.75">
      <c r="A6" s="7" t="s">
        <v>5</v>
      </c>
      <c r="B6" s="8">
        <v>788</v>
      </c>
      <c r="C6" s="5">
        <v>384</v>
      </c>
      <c r="D6" s="5">
        <f aca="true" t="shared" si="0" ref="D6:D21">+C6-B6</f>
        <v>-404</v>
      </c>
      <c r="E6" s="6">
        <f aca="true" t="shared" si="1" ref="E6:E21">(C6-B6)/B6</f>
        <v>-0.5126903553299492</v>
      </c>
    </row>
    <row r="7" spans="1:5" ht="12.75">
      <c r="A7" s="7" t="s">
        <v>6</v>
      </c>
      <c r="B7" s="8">
        <v>141</v>
      </c>
      <c r="C7" s="5">
        <v>60</v>
      </c>
      <c r="D7" s="5">
        <f t="shared" si="0"/>
        <v>-81</v>
      </c>
      <c r="E7" s="6">
        <f t="shared" si="1"/>
        <v>-0.574468085106383</v>
      </c>
    </row>
    <row r="8" spans="1:5" ht="12.75">
      <c r="A8" s="7" t="s">
        <v>7</v>
      </c>
      <c r="B8" s="8">
        <v>1514</v>
      </c>
      <c r="C8" s="5">
        <f>B8-25</f>
        <v>1489</v>
      </c>
      <c r="D8" s="5">
        <f t="shared" si="0"/>
        <v>-25</v>
      </c>
      <c r="E8" s="6">
        <f t="shared" si="1"/>
        <v>-0.016512549537648614</v>
      </c>
    </row>
    <row r="9" spans="1:5" ht="12.75">
      <c r="A9" s="7" t="s">
        <v>8</v>
      </c>
      <c r="B9" s="8">
        <v>207</v>
      </c>
      <c r="C9" s="5">
        <v>82</v>
      </c>
      <c r="D9" s="5">
        <f t="shared" si="0"/>
        <v>-125</v>
      </c>
      <c r="E9" s="6">
        <f t="shared" si="1"/>
        <v>-0.6038647342995169</v>
      </c>
    </row>
    <row r="10" spans="1:5" ht="12.75">
      <c r="A10" s="9" t="s">
        <v>9</v>
      </c>
      <c r="B10" s="10">
        <f>SUM(B6:B9)</f>
        <v>2650</v>
      </c>
      <c r="C10" s="10">
        <f>SUM(C6:C9)</f>
        <v>2015</v>
      </c>
      <c r="D10" s="10">
        <f t="shared" si="0"/>
        <v>-635</v>
      </c>
      <c r="E10" s="11">
        <f t="shared" si="1"/>
        <v>-0.23962264150943396</v>
      </c>
    </row>
    <row r="11" spans="1:5" ht="12.75">
      <c r="A11" s="7" t="s">
        <v>10</v>
      </c>
      <c r="B11" s="8">
        <v>1391</v>
      </c>
      <c r="C11" s="5">
        <v>873</v>
      </c>
      <c r="D11" s="5">
        <f t="shared" si="0"/>
        <v>-518</v>
      </c>
      <c r="E11" s="6">
        <f t="shared" si="1"/>
        <v>-0.3723939611790079</v>
      </c>
    </row>
    <row r="12" spans="1:5" ht="12.75">
      <c r="A12" s="7" t="s">
        <v>11</v>
      </c>
      <c r="B12" s="8">
        <v>726</v>
      </c>
      <c r="C12" s="5">
        <v>614</v>
      </c>
      <c r="D12" s="5">
        <f t="shared" si="0"/>
        <v>-112</v>
      </c>
      <c r="E12" s="6">
        <f t="shared" si="1"/>
        <v>-0.15426997245179064</v>
      </c>
    </row>
    <row r="13" spans="1:5" ht="12.75">
      <c r="A13" s="7" t="s">
        <v>12</v>
      </c>
      <c r="B13" s="8">
        <v>1430</v>
      </c>
      <c r="C13" s="5">
        <v>1025</v>
      </c>
      <c r="D13" s="5">
        <f t="shared" si="0"/>
        <v>-405</v>
      </c>
      <c r="E13" s="6">
        <f t="shared" si="1"/>
        <v>-0.28321678321678323</v>
      </c>
    </row>
    <row r="14" spans="1:5" ht="12.75">
      <c r="A14" s="7" t="s">
        <v>13</v>
      </c>
      <c r="B14" s="8">
        <v>1484</v>
      </c>
      <c r="C14" s="5">
        <f>'[1]Internal wrkshet -NGDC'!$E$39</f>
        <v>1261</v>
      </c>
      <c r="D14" s="5">
        <f t="shared" si="0"/>
        <v>-223</v>
      </c>
      <c r="E14" s="6">
        <f t="shared" si="1"/>
        <v>-0.15026954177897575</v>
      </c>
    </row>
    <row r="15" spans="1:5" ht="12.75">
      <c r="A15" s="7" t="s">
        <v>14</v>
      </c>
      <c r="B15" s="8">
        <v>9298</v>
      </c>
      <c r="C15" s="12">
        <v>7702</v>
      </c>
      <c r="D15" s="5">
        <f t="shared" si="0"/>
        <v>-1596</v>
      </c>
      <c r="E15" s="6">
        <f t="shared" si="1"/>
        <v>-0.1716498171649817</v>
      </c>
    </row>
    <row r="16" spans="1:5" ht="12.75">
      <c r="A16" s="7" t="s">
        <v>15</v>
      </c>
      <c r="B16" s="8">
        <v>294</v>
      </c>
      <c r="C16" s="12">
        <f>294-45</f>
        <v>249</v>
      </c>
      <c r="D16" s="5">
        <f t="shared" si="0"/>
        <v>-45</v>
      </c>
      <c r="E16" s="6">
        <f t="shared" si="1"/>
        <v>-0.15306122448979592</v>
      </c>
    </row>
    <row r="17" spans="1:5" ht="12.75">
      <c r="A17" s="7" t="s">
        <v>16</v>
      </c>
      <c r="B17" s="8">
        <v>310</v>
      </c>
      <c r="C17" s="5">
        <v>316</v>
      </c>
      <c r="D17" s="5">
        <f t="shared" si="0"/>
        <v>6</v>
      </c>
      <c r="E17" s="6">
        <f t="shared" si="1"/>
        <v>0.01935483870967742</v>
      </c>
    </row>
    <row r="18" spans="1:5" ht="12.75">
      <c r="A18" s="7" t="s">
        <v>17</v>
      </c>
      <c r="B18" s="8">
        <v>1549</v>
      </c>
      <c r="C18" s="5">
        <v>1232</v>
      </c>
      <c r="D18" s="5">
        <f t="shared" si="0"/>
        <v>-317</v>
      </c>
      <c r="E18" s="6">
        <f t="shared" si="1"/>
        <v>-0.20464816010329245</v>
      </c>
    </row>
    <row r="19" spans="1:5" ht="12.75">
      <c r="A19" s="7" t="s">
        <v>18</v>
      </c>
      <c r="B19" s="8">
        <v>324</v>
      </c>
      <c r="C19" s="5">
        <v>204</v>
      </c>
      <c r="D19" s="5">
        <f t="shared" si="0"/>
        <v>-120</v>
      </c>
      <c r="E19" s="6">
        <f t="shared" si="1"/>
        <v>-0.37037037037037035</v>
      </c>
    </row>
    <row r="20" spans="1:5" ht="12.75">
      <c r="A20" s="9" t="s">
        <v>19</v>
      </c>
      <c r="B20" s="10">
        <f>SUM(B11:B19)</f>
        <v>16806</v>
      </c>
      <c r="C20" s="10">
        <f>SUM(C11:C19)</f>
        <v>13476</v>
      </c>
      <c r="D20" s="10">
        <f t="shared" si="0"/>
        <v>-3330</v>
      </c>
      <c r="E20" s="11">
        <f t="shared" si="1"/>
        <v>-0.19814352017136738</v>
      </c>
    </row>
    <row r="21" spans="1:5" ht="12.75">
      <c r="A21" s="9" t="s">
        <v>20</v>
      </c>
      <c r="B21" s="10">
        <f>B10+B20</f>
        <v>19456</v>
      </c>
      <c r="C21" s="10">
        <f>C10+C20</f>
        <v>15491</v>
      </c>
      <c r="D21" s="10">
        <f t="shared" si="0"/>
        <v>-3965</v>
      </c>
      <c r="E21" s="11">
        <f t="shared" si="1"/>
        <v>-0.20379317434210525</v>
      </c>
    </row>
  </sheetData>
  <mergeCells count="2">
    <mergeCell ref="A1:E1"/>
    <mergeCell ref="A3:E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 Public Utility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Numbers of Off Customers for Cold Weather Survey</dc:title>
  <dc:subject>WORD</dc:subject>
  <dc:creator>JENKINS</dc:creator>
  <cp:keywords/>
  <dc:description/>
  <cp:lastModifiedBy>cypage</cp:lastModifiedBy>
  <cp:lastPrinted>2007-02-02T16:57:01Z</cp:lastPrinted>
  <dcterms:created xsi:type="dcterms:W3CDTF">2007-02-02T16:43:59Z</dcterms:created>
  <dcterms:modified xsi:type="dcterms:W3CDTF">2007-02-02T20:22:21Z</dcterms:modified>
  <cp:category/>
  <cp:version/>
  <cp:contentType/>
  <cp:contentStatus/>
</cp:coreProperties>
</file>