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8" windowHeight="9816" tabRatio="601" activeTab="0"/>
  </bookViews>
  <sheets>
    <sheet name="Data Inputs" sheetId="1" r:id="rId1"/>
    <sheet name="Forecast " sheetId="2" r:id="rId2"/>
    <sheet name="Regression results" sheetId="3" r:id="rId3"/>
  </sheets>
  <definedNames>
    <definedName name="_xlfn.DAYS" hidden="1">#NAME?</definedName>
    <definedName name="_xlnm.Print_Area" localSheetId="0">'Data Inputs'!$A$4:$I$213</definedName>
    <definedName name="_xlnm.Print_Area" localSheetId="1">'Forecast '!$A$21:$L$234</definedName>
    <definedName name="_xlnm.Print_Titles" localSheetId="0">'Data Inputs'!$2:$3</definedName>
    <definedName name="_xlnm.Print_Titles" localSheetId="1">'Forecast '!$1:$20</definedName>
  </definedNames>
  <calcPr fullCalcOnLoad="1"/>
</workbook>
</file>

<file path=xl/sharedStrings.xml><?xml version="1.0" encoding="utf-8"?>
<sst xmlns="http://schemas.openxmlformats.org/spreadsheetml/2006/main" count="72" uniqueCount="68">
  <si>
    <t>Calendar</t>
  </si>
  <si>
    <t xml:space="preserve"> </t>
  </si>
  <si>
    <t>Trend</t>
  </si>
  <si>
    <t>HDD</t>
  </si>
  <si>
    <t>HDD-1</t>
  </si>
  <si>
    <t>Constant</t>
  </si>
  <si>
    <t>FY04</t>
  </si>
  <si>
    <t>FY05</t>
  </si>
  <si>
    <t>FY06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</si>
  <si>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</si>
  <si>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</si>
  <si>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</si>
  <si>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</si>
  <si>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</si>
  <si>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</si>
  <si>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</si>
  <si>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</si>
  <si>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</si>
  <si>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</si>
  <si>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</si>
  <si>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</si>
  <si>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</si>
  <si>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</si>
  <si>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</si>
  <si>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</si>
  <si>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</si>
  <si>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</si>
  <si>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</si>
  <si>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</si>
  <si>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</si>
  <si>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</si>
  <si>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</si>
  <si>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</si>
  <si>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</si>
  <si>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</si>
  <si>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</si>
  <si>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FY 07</t>
  </si>
  <si>
    <t>FY 08</t>
  </si>
  <si>
    <t>FY 09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</si>
  <si>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</si>
  <si>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</si>
  <si>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</si>
  <si>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</si>
  <si>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</si>
  <si>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</si>
  <si>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</si>
  <si>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</si>
  <si>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10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</si>
  <si>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</si>
  <si>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</si>
  <si>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</si>
  <si>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</si>
  <si>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</si>
  <si>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</si>
  <si>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</si>
  <si>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</si>
  <si>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>Historic Test Year Annualized FY 18</t>
  </si>
  <si>
    <t>Future Test Year Annualized FY 19</t>
  </si>
  <si>
    <t>Fully Projected Future Test Year Annualized FY 20</t>
  </si>
  <si>
    <t>FY 19</t>
  </si>
  <si>
    <t>FY 20</t>
  </si>
  <si>
    <t>UPC History 10/03-9/18</t>
  </si>
  <si>
    <t>HDD Weighted Trend</t>
  </si>
  <si>
    <t>Weighted Trend</t>
  </si>
  <si>
    <t>1 Month UPC</t>
  </si>
  <si>
    <t>12 Months Ended UPC</t>
  </si>
  <si>
    <t>RH Including R, RT</t>
  </si>
  <si>
    <t>Combined Class RH incl. R, RT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</si>
</sst>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  <numFmt numFmtId="187" formatCode="0.0%"/>
  </numFmts>
  <fonts count="42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Alignment="1">
      <alignment horizontal="right"/>
    </xf>
    <xf numFmtId="186" fontId="5" fillId="0" borderId="0" xfId="0" applyNumberFormat="1" applyFont="1" applyFill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165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37" fontId="5" fillId="0" borderId="0" xfId="0" applyNumberFormat="1" applyFont="1" applyFill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80" fontId="5" fillId="0" borderId="0" xfId="42" applyNumberFormat="1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37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0" fontId="0" fillId="0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79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2" sqref="F32"/>
    </sheetView>
  </sheetViews>
  <sheetFormatPr defaultColWidth="9.140625" defaultRowHeight="12.75"/>
  <cols>
    <col min="1" max="5" width="9.140625" style="8" customWidth="1"/>
    <col min="6" max="6" width="18.7109375" style="8" customWidth="1"/>
    <col min="7" max="7" width="11.00390625" style="8" customWidth="1"/>
    <col min="8" max="8" width="9.7109375" style="8" customWidth="1"/>
    <col min="9" max="9" width="17.00390625" style="8" customWidth="1"/>
    <col min="10" max="11" width="9.140625" style="8" customWidth="1"/>
    <col min="12" max="12" width="12.421875" style="8" customWidth="1"/>
    <col min="13" max="16384" width="9.140625" style="8" customWidth="1"/>
  </cols>
  <sheetData>
    <row r="1" ht="13.5">
      <c r="C1" s="28"/>
    </row>
    <row r="2" spans="1:9" ht="13.5">
      <c r="A2" s="8" t="s">
        <v>1</v>
      </c>
      <c r="B2" s="9" t="s">
        <v>41</v>
      </c>
      <c r="C2" s="9" t="s">
        <v>42</v>
      </c>
      <c r="D2" s="9"/>
      <c r="E2" s="9"/>
      <c r="F2" s="3" t="s">
        <v>3</v>
      </c>
      <c r="G2" s="9"/>
      <c r="H2" s="9"/>
      <c r="I2" s="3" t="s">
        <v>43</v>
      </c>
    </row>
    <row r="3" spans="2:9" ht="13.5">
      <c r="B3" s="3" t="s">
        <v>0</v>
      </c>
      <c r="C3" s="3" t="s">
        <v>0</v>
      </c>
      <c r="D3" s="3" t="s">
        <v>45</v>
      </c>
      <c r="E3" s="3" t="s">
        <v>46</v>
      </c>
      <c r="F3" s="3" t="s">
        <v>63</v>
      </c>
      <c r="G3" s="8" t="s">
        <v>2</v>
      </c>
      <c r="H3" s="3"/>
      <c r="I3" s="3" t="s">
        <v>66</v>
      </c>
    </row>
    <row r="4" spans="1:46" ht="13.5">
      <c r="A4" s="6">
        <v>37895</v>
      </c>
      <c r="B4" s="26">
        <f>E4</f>
        <v>455.43211365243303</v>
      </c>
      <c r="C4" s="7">
        <v>381</v>
      </c>
      <c r="D4" s="7">
        <v>72</v>
      </c>
      <c r="E4" s="7">
        <v>455.43211365243303</v>
      </c>
      <c r="F4" s="36">
        <f aca="true" t="shared" si="0" ref="F4:F35">(G4*E4/10000)</f>
        <v>4.55432113652433</v>
      </c>
      <c r="G4" s="7">
        <v>100</v>
      </c>
      <c r="H4" s="10">
        <f aca="true" t="shared" si="1" ref="H4:H35">A4</f>
        <v>37895</v>
      </c>
      <c r="I4" s="34">
        <v>7.007829508685607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ht="13.5">
      <c r="A5" s="6">
        <v>37926</v>
      </c>
      <c r="B5" s="26">
        <f aca="true" t="shared" si="2" ref="B5:B68">E5</f>
        <v>573.9383749412893</v>
      </c>
      <c r="C5" s="7">
        <v>660</v>
      </c>
      <c r="D5" s="7">
        <f>E4</f>
        <v>455.43211365243303</v>
      </c>
      <c r="E5" s="7">
        <v>573.9383749412893</v>
      </c>
      <c r="F5" s="36">
        <f t="shared" si="0"/>
        <v>5.796777586907022</v>
      </c>
      <c r="G5" s="29">
        <f>G4+1</f>
        <v>101</v>
      </c>
      <c r="H5" s="10">
        <f t="shared" si="1"/>
        <v>37926</v>
      </c>
      <c r="I5" s="34">
        <v>8.86084305072666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14.25">
      <c r="A6" s="6">
        <v>37956</v>
      </c>
      <c r="B6" s="26">
        <f t="shared" si="2"/>
        <v>999.3051042228453</v>
      </c>
      <c r="C6" s="7">
        <v>997</v>
      </c>
      <c r="D6" s="7">
        <f aca="true" t="shared" si="3" ref="D6:D69">E5</f>
        <v>573.9383749412893</v>
      </c>
      <c r="E6" s="7">
        <v>999.3051042228453</v>
      </c>
      <c r="F6" s="36">
        <f t="shared" si="0"/>
        <v>10.192912063073022</v>
      </c>
      <c r="G6" s="29">
        <f aca="true" t="shared" si="4" ref="G6:G69">G5+1</f>
        <v>102</v>
      </c>
      <c r="H6" s="10">
        <f t="shared" si="1"/>
        <v>37956</v>
      </c>
      <c r="I6" s="34">
        <v>16.340373401084967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"/>
      <c r="Z6" s="5"/>
      <c r="AA6" s="5"/>
      <c r="AB6" s="5"/>
      <c r="AC6" s="5"/>
      <c r="AD6" s="5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3.5">
      <c r="A7" s="6">
        <v>37987</v>
      </c>
      <c r="B7" s="26">
        <f t="shared" si="2"/>
        <v>1357.0108366675</v>
      </c>
      <c r="C7" s="7">
        <v>1142</v>
      </c>
      <c r="D7" s="7">
        <f t="shared" si="3"/>
        <v>999.3051042228453</v>
      </c>
      <c r="E7" s="7">
        <v>1357.0108366675</v>
      </c>
      <c r="F7" s="36">
        <f aca="true" t="shared" si="5" ref="F7:F22">(G7*E7/10000)</f>
        <v>13.977211617675248</v>
      </c>
      <c r="G7" s="29">
        <f t="shared" si="4"/>
        <v>103</v>
      </c>
      <c r="H7" s="10">
        <f t="shared" si="1"/>
        <v>37987</v>
      </c>
      <c r="I7" s="34">
        <v>22.18488867020523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4"/>
      <c r="Z7" s="4"/>
      <c r="AA7" s="4"/>
      <c r="AB7" s="4"/>
      <c r="AC7" s="4"/>
      <c r="AD7" s="4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13.5">
      <c r="A8" s="6">
        <v>38018</v>
      </c>
      <c r="B8" s="26">
        <f t="shared" si="2"/>
        <v>983.3778866613087</v>
      </c>
      <c r="C8" s="8">
        <v>972</v>
      </c>
      <c r="D8" s="7">
        <f t="shared" si="3"/>
        <v>1357.0108366675</v>
      </c>
      <c r="E8" s="7">
        <v>983.3778866613087</v>
      </c>
      <c r="F8" s="36">
        <f t="shared" si="5"/>
        <v>10.22713002127761</v>
      </c>
      <c r="G8" s="29">
        <f t="shared" si="4"/>
        <v>104</v>
      </c>
      <c r="H8" s="10">
        <f t="shared" si="1"/>
        <v>38018</v>
      </c>
      <c r="I8" s="34">
        <v>17.881977910199378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4"/>
      <c r="Z8" s="4"/>
      <c r="AA8" s="4"/>
      <c r="AB8" s="4"/>
      <c r="AC8" s="4"/>
      <c r="AD8" s="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ht="13.5">
      <c r="A9" s="6">
        <v>38047</v>
      </c>
      <c r="B9" s="26">
        <f t="shared" si="2"/>
        <v>735.61678725269</v>
      </c>
      <c r="C9" s="7">
        <v>786</v>
      </c>
      <c r="D9" s="7">
        <f t="shared" si="3"/>
        <v>983.3778866613087</v>
      </c>
      <c r="E9" s="7">
        <v>735.61678725269</v>
      </c>
      <c r="F9" s="36">
        <f t="shared" si="5"/>
        <v>7.723976266153244</v>
      </c>
      <c r="G9" s="29">
        <f t="shared" si="4"/>
        <v>105</v>
      </c>
      <c r="H9" s="10">
        <f t="shared" si="1"/>
        <v>38047</v>
      </c>
      <c r="I9" s="34">
        <v>13.141476107097274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"/>
      <c r="Z9" s="4"/>
      <c r="AA9" s="4"/>
      <c r="AB9" s="4"/>
      <c r="AC9" s="4"/>
      <c r="AD9" s="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6" ht="13.5">
      <c r="A10" s="6">
        <v>38078</v>
      </c>
      <c r="B10" s="26">
        <f t="shared" si="2"/>
        <v>438.0626019077718</v>
      </c>
      <c r="C10" s="7">
        <v>429</v>
      </c>
      <c r="D10" s="7">
        <f t="shared" si="3"/>
        <v>735.61678725269</v>
      </c>
      <c r="E10" s="7">
        <v>438.0626019077718</v>
      </c>
      <c r="F10" s="36">
        <f t="shared" si="5"/>
        <v>4.643463580222381</v>
      </c>
      <c r="G10" s="29">
        <f t="shared" si="4"/>
        <v>106</v>
      </c>
      <c r="H10" s="10">
        <f t="shared" si="1"/>
        <v>38078</v>
      </c>
      <c r="I10" s="34">
        <v>8.340185290111398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ht="14.25">
      <c r="A11" s="6">
        <v>38108</v>
      </c>
      <c r="B11" s="26">
        <f t="shared" si="2"/>
        <v>97.27172569756854</v>
      </c>
      <c r="C11" s="7">
        <v>176</v>
      </c>
      <c r="D11" s="7">
        <f t="shared" si="3"/>
        <v>438.0626019077718</v>
      </c>
      <c r="E11" s="7">
        <v>97.27172569756854</v>
      </c>
      <c r="F11" s="36">
        <f t="shared" si="5"/>
        <v>1.0408074649639834</v>
      </c>
      <c r="G11" s="29">
        <f t="shared" si="4"/>
        <v>107</v>
      </c>
      <c r="H11" s="10">
        <f t="shared" si="1"/>
        <v>38108</v>
      </c>
      <c r="I11" s="34">
        <v>3.1629289225067714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5"/>
      <c r="Z11" s="5"/>
      <c r="AA11" s="5"/>
      <c r="AB11" s="5"/>
      <c r="AC11" s="5"/>
      <c r="AD11" s="5"/>
      <c r="AE11" s="5"/>
      <c r="AF11" s="5"/>
      <c r="AG11" s="5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ht="13.5">
      <c r="A12" s="6">
        <v>38139</v>
      </c>
      <c r="B12" s="26">
        <f t="shared" si="2"/>
        <v>51.96498023573031</v>
      </c>
      <c r="C12" s="7">
        <v>33</v>
      </c>
      <c r="D12" s="7">
        <f t="shared" si="3"/>
        <v>97.27172569756854</v>
      </c>
      <c r="E12" s="7">
        <v>51.96498023573031</v>
      </c>
      <c r="F12" s="36">
        <f t="shared" si="5"/>
        <v>0.5612217865458873</v>
      </c>
      <c r="G12" s="29">
        <f t="shared" si="4"/>
        <v>108</v>
      </c>
      <c r="H12" s="10">
        <f t="shared" si="1"/>
        <v>38139</v>
      </c>
      <c r="I12" s="34">
        <v>2.029738469142716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4"/>
      <c r="Z12" s="4"/>
      <c r="AA12" s="4"/>
      <c r="AB12" s="4"/>
      <c r="AC12" s="4"/>
      <c r="AD12" s="4"/>
      <c r="AE12" s="4"/>
      <c r="AF12" s="4"/>
      <c r="AG12" s="4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ht="13.5">
      <c r="A13" s="6">
        <v>38169</v>
      </c>
      <c r="B13" s="26">
        <f t="shared" si="2"/>
        <v>1.348579061895242</v>
      </c>
      <c r="C13" s="7">
        <v>5</v>
      </c>
      <c r="D13" s="7">
        <f t="shared" si="3"/>
        <v>51.96498023573031</v>
      </c>
      <c r="E13" s="7">
        <v>1.348579061895242</v>
      </c>
      <c r="F13" s="36">
        <f t="shared" si="5"/>
        <v>0.014699511774658136</v>
      </c>
      <c r="G13" s="29">
        <f t="shared" si="4"/>
        <v>109</v>
      </c>
      <c r="H13" s="10">
        <f t="shared" si="1"/>
        <v>38169</v>
      </c>
      <c r="I13" s="34">
        <v>1.886511612786248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4"/>
      <c r="Z13" s="4"/>
      <c r="AA13" s="4"/>
      <c r="AB13" s="4"/>
      <c r="AC13" s="4"/>
      <c r="AD13" s="4"/>
      <c r="AE13" s="4"/>
      <c r="AF13" s="4"/>
      <c r="AG13" s="4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ht="13.5">
      <c r="A14" s="6">
        <v>38200</v>
      </c>
      <c r="B14" s="26">
        <f t="shared" si="2"/>
        <v>20.715811216985124</v>
      </c>
      <c r="C14" s="7">
        <v>11</v>
      </c>
      <c r="D14" s="7">
        <f t="shared" si="3"/>
        <v>1.348579061895242</v>
      </c>
      <c r="E14" s="7">
        <v>20.715811216985124</v>
      </c>
      <c r="F14" s="36">
        <f t="shared" si="5"/>
        <v>0.22787392338683635</v>
      </c>
      <c r="G14" s="29">
        <f t="shared" si="4"/>
        <v>110</v>
      </c>
      <c r="H14" s="10">
        <f t="shared" si="1"/>
        <v>38200</v>
      </c>
      <c r="I14" s="34">
        <v>1.7962758887408221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ht="13.5">
      <c r="A15" s="6">
        <v>38231</v>
      </c>
      <c r="B15" s="26">
        <f t="shared" si="2"/>
        <v>58.96602723853333</v>
      </c>
      <c r="C15" s="7">
        <v>95</v>
      </c>
      <c r="D15" s="7">
        <f t="shared" si="3"/>
        <v>20.715811216985124</v>
      </c>
      <c r="E15" s="7">
        <v>58.96602723853333</v>
      </c>
      <c r="F15" s="36">
        <f t="shared" si="5"/>
        <v>0.65452290234772</v>
      </c>
      <c r="G15" s="29">
        <f t="shared" si="4"/>
        <v>111</v>
      </c>
      <c r="H15" s="10">
        <f t="shared" si="1"/>
        <v>38231</v>
      </c>
      <c r="I15" s="34">
        <v>2.1874388392491926</v>
      </c>
      <c r="J15" s="9"/>
      <c r="K15" s="9"/>
      <c r="L15" s="3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ht="13.5">
      <c r="A16" s="6">
        <v>38261</v>
      </c>
      <c r="B16" s="26">
        <f t="shared" si="2"/>
        <v>416.13736270932714</v>
      </c>
      <c r="C16" s="7">
        <v>381</v>
      </c>
      <c r="D16" s="7">
        <f t="shared" si="3"/>
        <v>58.96602723853333</v>
      </c>
      <c r="E16" s="7">
        <v>416.13736270932714</v>
      </c>
      <c r="F16" s="36">
        <f t="shared" si="5"/>
        <v>4.660738462344464</v>
      </c>
      <c r="G16" s="29">
        <f t="shared" si="4"/>
        <v>112</v>
      </c>
      <c r="H16" s="10">
        <f t="shared" si="1"/>
        <v>38261</v>
      </c>
      <c r="I16" s="34">
        <v>6.072015394536731</v>
      </c>
      <c r="J16" s="9"/>
      <c r="K16" s="9"/>
      <c r="L16" s="3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ht="14.25">
      <c r="A17" s="6">
        <v>38292</v>
      </c>
      <c r="B17" s="26">
        <f t="shared" si="2"/>
        <v>626.8297283184468</v>
      </c>
      <c r="C17" s="7">
        <v>660</v>
      </c>
      <c r="D17" s="7">
        <f t="shared" si="3"/>
        <v>416.13736270932714</v>
      </c>
      <c r="E17" s="7">
        <v>626.8297283184468</v>
      </c>
      <c r="F17" s="36">
        <f t="shared" si="5"/>
        <v>7.083175929998448</v>
      </c>
      <c r="G17" s="29">
        <f t="shared" si="4"/>
        <v>113</v>
      </c>
      <c r="H17" s="10">
        <f t="shared" si="1"/>
        <v>38292</v>
      </c>
      <c r="I17" s="34">
        <v>9.14894593193816</v>
      </c>
      <c r="J17" s="9"/>
      <c r="K17" s="5"/>
      <c r="L17" s="3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ht="13.5">
      <c r="A18" s="6">
        <v>38322</v>
      </c>
      <c r="B18" s="26">
        <f t="shared" si="2"/>
        <v>1005.0791784465823</v>
      </c>
      <c r="C18" s="7">
        <v>997</v>
      </c>
      <c r="D18" s="7">
        <f t="shared" si="3"/>
        <v>626.8297283184468</v>
      </c>
      <c r="E18" s="7">
        <v>1005.0791784465823</v>
      </c>
      <c r="F18" s="36">
        <f t="shared" si="5"/>
        <v>11.457902634291038</v>
      </c>
      <c r="G18" s="29">
        <f t="shared" si="4"/>
        <v>114</v>
      </c>
      <c r="H18" s="10">
        <f t="shared" si="1"/>
        <v>38322</v>
      </c>
      <c r="I18" s="34">
        <v>14.46078937255403</v>
      </c>
      <c r="J18" s="9"/>
      <c r="K18" s="4"/>
      <c r="L18" s="3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13.5">
      <c r="A19" s="6">
        <v>38353</v>
      </c>
      <c r="B19" s="26">
        <f t="shared" si="2"/>
        <v>1217.0756639250212</v>
      </c>
      <c r="C19" s="7">
        <v>1142</v>
      </c>
      <c r="D19" s="7">
        <f t="shared" si="3"/>
        <v>1005.0791784465823</v>
      </c>
      <c r="E19" s="7">
        <v>1217.0756639250212</v>
      </c>
      <c r="F19" s="36">
        <f t="shared" si="5"/>
        <v>13.996370135137745</v>
      </c>
      <c r="G19" s="29">
        <f t="shared" si="4"/>
        <v>115</v>
      </c>
      <c r="H19" s="10">
        <f t="shared" si="1"/>
        <v>38353</v>
      </c>
      <c r="I19" s="34">
        <v>19.647822083218767</v>
      </c>
      <c r="J19" s="9"/>
      <c r="K19" s="4"/>
      <c r="L19" s="3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>
      <c r="A20" s="6">
        <v>38384</v>
      </c>
      <c r="B20" s="26">
        <f t="shared" si="2"/>
        <v>938.8245043340296</v>
      </c>
      <c r="C20" s="7">
        <v>972</v>
      </c>
      <c r="D20" s="7">
        <f t="shared" si="3"/>
        <v>1217.0756639250212</v>
      </c>
      <c r="E20" s="7">
        <v>938.8245043340296</v>
      </c>
      <c r="F20" s="36">
        <f t="shared" si="5"/>
        <v>10.890364250274743</v>
      </c>
      <c r="G20" s="29">
        <f t="shared" si="4"/>
        <v>116</v>
      </c>
      <c r="H20" s="10">
        <f t="shared" si="1"/>
        <v>38384</v>
      </c>
      <c r="I20" s="34">
        <v>16.193850056024985</v>
      </c>
      <c r="J20" s="9"/>
      <c r="K20" s="4"/>
      <c r="L20" s="3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>
      <c r="A21" s="6">
        <v>38412</v>
      </c>
      <c r="B21" s="26">
        <f t="shared" si="2"/>
        <v>942.1025889415783</v>
      </c>
      <c r="C21" s="7">
        <v>786</v>
      </c>
      <c r="D21" s="7">
        <f t="shared" si="3"/>
        <v>938.8245043340296</v>
      </c>
      <c r="E21" s="7">
        <v>942.1025889415783</v>
      </c>
      <c r="F21" s="36">
        <f t="shared" si="5"/>
        <v>11.022600290616467</v>
      </c>
      <c r="G21" s="29">
        <f t="shared" si="4"/>
        <v>117</v>
      </c>
      <c r="H21" s="10">
        <f t="shared" si="1"/>
        <v>38412</v>
      </c>
      <c r="I21" s="34">
        <v>15.532711215283296</v>
      </c>
      <c r="J21" s="9"/>
      <c r="K21" s="9"/>
      <c r="L21" s="3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4.25">
      <c r="A22" s="6">
        <v>38443</v>
      </c>
      <c r="B22" s="26">
        <f t="shared" si="2"/>
        <v>376.8842622926726</v>
      </c>
      <c r="C22" s="7">
        <v>429</v>
      </c>
      <c r="D22" s="7">
        <f t="shared" si="3"/>
        <v>942.1025889415783</v>
      </c>
      <c r="E22" s="7">
        <v>376.8842622926726</v>
      </c>
      <c r="F22" s="36">
        <f t="shared" si="5"/>
        <v>4.447234295053536</v>
      </c>
      <c r="G22" s="29">
        <f t="shared" si="4"/>
        <v>118</v>
      </c>
      <c r="H22" s="10">
        <f t="shared" si="1"/>
        <v>38443</v>
      </c>
      <c r="I22" s="34">
        <v>7.664870372695877</v>
      </c>
      <c r="J22" s="9"/>
      <c r="K22" s="5"/>
      <c r="L22" s="32"/>
      <c r="M22" s="5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ht="13.5">
      <c r="A23" s="6">
        <v>38473</v>
      </c>
      <c r="B23" s="26">
        <f t="shared" si="2"/>
        <v>268.02770924846203</v>
      </c>
      <c r="C23" s="7">
        <v>176</v>
      </c>
      <c r="D23" s="7">
        <f t="shared" si="3"/>
        <v>376.8842622926726</v>
      </c>
      <c r="E23" s="7">
        <v>268.02770924846203</v>
      </c>
      <c r="F23" s="36">
        <f t="shared" si="0"/>
        <v>3.1895297400566984</v>
      </c>
      <c r="G23" s="29">
        <f t="shared" si="4"/>
        <v>119</v>
      </c>
      <c r="H23" s="10">
        <f t="shared" si="1"/>
        <v>38473</v>
      </c>
      <c r="I23" s="34">
        <v>4.879038893401338</v>
      </c>
      <c r="J23" s="9"/>
      <c r="K23" s="4"/>
      <c r="L23" s="32"/>
      <c r="M23" s="4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ht="13.5">
      <c r="A24" s="6">
        <v>38504</v>
      </c>
      <c r="B24" s="26">
        <f t="shared" si="2"/>
        <v>16.002118766692142</v>
      </c>
      <c r="C24" s="7">
        <v>33</v>
      </c>
      <c r="D24" s="7">
        <f t="shared" si="3"/>
        <v>268.02770924846203</v>
      </c>
      <c r="E24" s="7">
        <v>16.002118766692142</v>
      </c>
      <c r="F24" s="36">
        <f t="shared" si="0"/>
        <v>0.1920254252003057</v>
      </c>
      <c r="G24" s="29">
        <f t="shared" si="4"/>
        <v>120</v>
      </c>
      <c r="H24" s="10">
        <f t="shared" si="1"/>
        <v>38504</v>
      </c>
      <c r="I24" s="34">
        <v>1.6443203987126012</v>
      </c>
      <c r="J24" s="9"/>
      <c r="K24" s="4"/>
      <c r="L24" s="32"/>
      <c r="M24" s="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ht="13.5">
      <c r="A25" s="6">
        <v>38534</v>
      </c>
      <c r="B25" s="26">
        <f t="shared" si="2"/>
        <v>0.15786081460371065</v>
      </c>
      <c r="C25" s="7">
        <v>5</v>
      </c>
      <c r="D25" s="7">
        <f t="shared" si="3"/>
        <v>16.002118766692142</v>
      </c>
      <c r="E25" s="7">
        <v>0.15786081460371065</v>
      </c>
      <c r="F25" s="36">
        <f t="shared" si="0"/>
        <v>0.001910115856704899</v>
      </c>
      <c r="G25" s="29">
        <f t="shared" si="4"/>
        <v>121</v>
      </c>
      <c r="H25" s="10">
        <f t="shared" si="1"/>
        <v>38534</v>
      </c>
      <c r="I25" s="34">
        <v>1.680335798134778</v>
      </c>
      <c r="J25" s="9"/>
      <c r="K25" s="4"/>
      <c r="L25" s="32"/>
      <c r="M25" s="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ht="13.5">
      <c r="A26" s="6">
        <v>38565</v>
      </c>
      <c r="B26" s="26">
        <f t="shared" si="2"/>
        <v>0.5525128511129873</v>
      </c>
      <c r="C26" s="7">
        <v>11</v>
      </c>
      <c r="D26" s="7">
        <f t="shared" si="3"/>
        <v>0.15786081460371065</v>
      </c>
      <c r="E26" s="7">
        <v>0.5525128511129873</v>
      </c>
      <c r="F26" s="36">
        <f t="shared" si="0"/>
        <v>0.0067406567835784454</v>
      </c>
      <c r="G26" s="29">
        <f t="shared" si="4"/>
        <v>122</v>
      </c>
      <c r="H26" s="10">
        <f t="shared" si="1"/>
        <v>38565</v>
      </c>
      <c r="I26" s="34">
        <v>1.6073327826261625</v>
      </c>
      <c r="J26" s="9"/>
      <c r="K26" s="9"/>
      <c r="L26" s="3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ht="13.5">
      <c r="A27" s="6">
        <v>38596</v>
      </c>
      <c r="B27" s="26">
        <f t="shared" si="2"/>
        <v>34.83257651597855</v>
      </c>
      <c r="C27" s="7">
        <v>95</v>
      </c>
      <c r="D27" s="7">
        <f t="shared" si="3"/>
        <v>0.5525128511129873</v>
      </c>
      <c r="E27" s="7">
        <v>34.83257651597855</v>
      </c>
      <c r="F27" s="36">
        <f t="shared" si="0"/>
        <v>0.4284406911465362</v>
      </c>
      <c r="G27" s="29">
        <f t="shared" si="4"/>
        <v>123</v>
      </c>
      <c r="H27" s="10">
        <f t="shared" si="1"/>
        <v>38596</v>
      </c>
      <c r="I27" s="34">
        <v>1.9400729774426646</v>
      </c>
      <c r="J27" s="9"/>
      <c r="K27" s="9"/>
      <c r="L27" s="3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ht="13.5">
      <c r="A28" s="6">
        <v>38626</v>
      </c>
      <c r="B28" s="26">
        <f t="shared" si="2"/>
        <v>351.1155123129238</v>
      </c>
      <c r="C28" s="7">
        <v>381</v>
      </c>
      <c r="D28" s="7">
        <f t="shared" si="3"/>
        <v>34.83257651597855</v>
      </c>
      <c r="E28" s="7">
        <v>351.1155123129238</v>
      </c>
      <c r="F28" s="36">
        <f t="shared" si="0"/>
        <v>4.3538323526802545</v>
      </c>
      <c r="G28" s="29">
        <f t="shared" si="4"/>
        <v>124</v>
      </c>
      <c r="H28" s="10">
        <f t="shared" si="1"/>
        <v>38626</v>
      </c>
      <c r="I28" s="34">
        <v>5.064892984982912</v>
      </c>
      <c r="J28" s="9"/>
      <c r="K28" s="9"/>
      <c r="L28" s="3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ht="13.5">
      <c r="A29" s="6">
        <v>38657</v>
      </c>
      <c r="B29" s="26">
        <f t="shared" si="2"/>
        <v>599.5526834270056</v>
      </c>
      <c r="C29" s="7">
        <v>660</v>
      </c>
      <c r="D29" s="7">
        <f t="shared" si="3"/>
        <v>351.1155123129238</v>
      </c>
      <c r="E29" s="7">
        <v>599.5526834270056</v>
      </c>
      <c r="F29" s="36">
        <f t="shared" si="0"/>
        <v>7.49440854283757</v>
      </c>
      <c r="G29" s="29">
        <f t="shared" si="4"/>
        <v>125</v>
      </c>
      <c r="H29" s="10">
        <f t="shared" si="1"/>
        <v>38657</v>
      </c>
      <c r="I29" s="34">
        <v>8.673407866406855</v>
      </c>
      <c r="J29" s="9"/>
      <c r="K29" s="9"/>
      <c r="L29" s="3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13.5">
      <c r="A30" s="6">
        <v>38687</v>
      </c>
      <c r="B30" s="26">
        <f t="shared" si="2"/>
        <v>1121.0084604435574</v>
      </c>
      <c r="C30" s="7">
        <v>997</v>
      </c>
      <c r="D30" s="7">
        <f t="shared" si="3"/>
        <v>599.5526834270056</v>
      </c>
      <c r="E30" s="7">
        <v>1121.0084604435574</v>
      </c>
      <c r="F30" s="36">
        <f t="shared" si="0"/>
        <v>14.124706601588823</v>
      </c>
      <c r="G30" s="29">
        <f t="shared" si="4"/>
        <v>126</v>
      </c>
      <c r="H30" s="10">
        <f t="shared" si="1"/>
        <v>38687</v>
      </c>
      <c r="I30" s="34">
        <v>16.99424742021673</v>
      </c>
      <c r="J30" s="9"/>
      <c r="K30" s="9"/>
      <c r="L30" s="3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13.5">
      <c r="A31" s="6">
        <v>38718</v>
      </c>
      <c r="B31" s="26">
        <f t="shared" si="2"/>
        <v>890.4401212225022</v>
      </c>
      <c r="C31" s="7">
        <v>1142</v>
      </c>
      <c r="D31" s="7">
        <f t="shared" si="3"/>
        <v>1121.0084604435574</v>
      </c>
      <c r="E31" s="7">
        <v>890.4401212225022</v>
      </c>
      <c r="F31" s="36">
        <f t="shared" si="0"/>
        <v>11.308589539525777</v>
      </c>
      <c r="G31" s="29">
        <f t="shared" si="4"/>
        <v>127</v>
      </c>
      <c r="H31" s="10">
        <f t="shared" si="1"/>
        <v>38718</v>
      </c>
      <c r="I31" s="34">
        <v>13.77200128279471</v>
      </c>
      <c r="J31" s="9"/>
      <c r="K31" s="9"/>
      <c r="L31" s="3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ht="13.5">
      <c r="A32" s="6">
        <v>38749</v>
      </c>
      <c r="B32" s="26">
        <f t="shared" si="2"/>
        <v>945.059269388795</v>
      </c>
      <c r="C32" s="7">
        <v>972</v>
      </c>
      <c r="D32" s="7">
        <f t="shared" si="3"/>
        <v>890.4401212225022</v>
      </c>
      <c r="E32" s="7">
        <v>945.059269388795</v>
      </c>
      <c r="F32" s="36">
        <f t="shared" si="0"/>
        <v>12.096758648176575</v>
      </c>
      <c r="G32" s="29">
        <f t="shared" si="4"/>
        <v>128</v>
      </c>
      <c r="H32" s="10">
        <f t="shared" si="1"/>
        <v>38749</v>
      </c>
      <c r="I32" s="34">
        <v>14.797444131754762</v>
      </c>
      <c r="J32" s="9"/>
      <c r="K32" s="9"/>
      <c r="L32" s="3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3.5">
      <c r="A33" s="6">
        <v>38777</v>
      </c>
      <c r="B33" s="26">
        <f t="shared" si="2"/>
        <v>774.8369700020443</v>
      </c>
      <c r="C33" s="7">
        <v>786</v>
      </c>
      <c r="D33" s="7">
        <f t="shared" si="3"/>
        <v>945.059269388795</v>
      </c>
      <c r="E33" s="7">
        <v>774.8369700020443</v>
      </c>
      <c r="F33" s="36">
        <f t="shared" si="0"/>
        <v>9.99539691302637</v>
      </c>
      <c r="G33" s="29">
        <f t="shared" si="4"/>
        <v>129</v>
      </c>
      <c r="H33" s="10">
        <f t="shared" si="1"/>
        <v>38777</v>
      </c>
      <c r="I33" s="34">
        <v>12.330186101576174</v>
      </c>
      <c r="J33" s="9"/>
      <c r="K33" s="9"/>
      <c r="L33" s="3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3.5">
      <c r="A34" s="6">
        <v>38808</v>
      </c>
      <c r="B34" s="26">
        <f t="shared" si="2"/>
        <v>389.9844221822909</v>
      </c>
      <c r="C34" s="7">
        <v>429</v>
      </c>
      <c r="D34" s="7">
        <f t="shared" si="3"/>
        <v>774.8369700020443</v>
      </c>
      <c r="E34" s="7">
        <v>389.9844221822909</v>
      </c>
      <c r="F34" s="36">
        <f t="shared" si="0"/>
        <v>5.069797488369781</v>
      </c>
      <c r="G34" s="29">
        <f t="shared" si="4"/>
        <v>130</v>
      </c>
      <c r="H34" s="10">
        <f t="shared" si="1"/>
        <v>38808</v>
      </c>
      <c r="I34" s="34">
        <v>6.388191775870698</v>
      </c>
      <c r="J34" s="9"/>
      <c r="K34" s="9"/>
      <c r="L34" s="3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13.5">
      <c r="A35" s="6">
        <v>38838</v>
      </c>
      <c r="B35" s="26">
        <f t="shared" si="2"/>
        <v>184.3207125279792</v>
      </c>
      <c r="C35" s="7">
        <v>176</v>
      </c>
      <c r="D35" s="7">
        <f t="shared" si="3"/>
        <v>389.9844221822909</v>
      </c>
      <c r="E35" s="7">
        <v>184.3207125279792</v>
      </c>
      <c r="F35" s="36">
        <f t="shared" si="0"/>
        <v>2.4146013341165276</v>
      </c>
      <c r="G35" s="29">
        <f t="shared" si="4"/>
        <v>131</v>
      </c>
      <c r="H35" s="10">
        <f t="shared" si="1"/>
        <v>38838</v>
      </c>
      <c r="I35" s="34">
        <v>3.21398931527939</v>
      </c>
      <c r="J35" s="9"/>
      <c r="K35" s="9"/>
      <c r="L35" s="3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ht="13.5">
      <c r="A36" s="6">
        <v>38869</v>
      </c>
      <c r="B36" s="26">
        <f t="shared" si="2"/>
        <v>43.74954828466769</v>
      </c>
      <c r="C36" s="7">
        <v>33</v>
      </c>
      <c r="D36" s="7">
        <f t="shared" si="3"/>
        <v>184.3207125279792</v>
      </c>
      <c r="E36" s="7">
        <v>43.74954828466769</v>
      </c>
      <c r="F36" s="36">
        <f aca="true" t="shared" si="6" ref="F36:F67">(G36*E36/10000)</f>
        <v>0.5774940373576135</v>
      </c>
      <c r="G36" s="29">
        <f t="shared" si="4"/>
        <v>132</v>
      </c>
      <c r="H36" s="10">
        <f aca="true" t="shared" si="7" ref="H36:H67">A36</f>
        <v>38869</v>
      </c>
      <c r="I36" s="34">
        <v>1.9440723903644221</v>
      </c>
      <c r="J36" s="9"/>
      <c r="K36" s="9"/>
      <c r="L36" s="3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13.5">
      <c r="A37" s="6">
        <v>38899</v>
      </c>
      <c r="B37" s="26">
        <f t="shared" si="2"/>
        <v>0.8291069711928671</v>
      </c>
      <c r="C37" s="7">
        <v>5</v>
      </c>
      <c r="D37" s="7">
        <f t="shared" si="3"/>
        <v>43.74954828466769</v>
      </c>
      <c r="E37" s="7">
        <v>0.8291069711928671</v>
      </c>
      <c r="F37" s="36">
        <f t="shared" si="6"/>
        <v>0.011027122716865134</v>
      </c>
      <c r="G37" s="29">
        <f t="shared" si="4"/>
        <v>133</v>
      </c>
      <c r="H37" s="10">
        <f t="shared" si="7"/>
        <v>38899</v>
      </c>
      <c r="I37" s="34">
        <v>1.766169396130341</v>
      </c>
      <c r="J37" s="9"/>
      <c r="K37" s="9"/>
      <c r="L37" s="3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ht="13.5">
      <c r="A38" s="6">
        <v>38930</v>
      </c>
      <c r="B38" s="26">
        <f t="shared" si="2"/>
        <v>5.343873957789132</v>
      </c>
      <c r="C38" s="7">
        <v>11</v>
      </c>
      <c r="D38" s="7">
        <f t="shared" si="3"/>
        <v>0.8291069711928671</v>
      </c>
      <c r="E38" s="7">
        <v>5.343873957789132</v>
      </c>
      <c r="F38" s="36">
        <f t="shared" si="6"/>
        <v>0.07160791103437436</v>
      </c>
      <c r="G38" s="29">
        <f t="shared" si="4"/>
        <v>134</v>
      </c>
      <c r="H38" s="10">
        <f t="shared" si="7"/>
        <v>38930</v>
      </c>
      <c r="I38" s="34">
        <v>1.400011354007733</v>
      </c>
      <c r="J38" s="9"/>
      <c r="K38" s="9"/>
      <c r="L38" s="3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ht="13.5">
      <c r="A39" s="6">
        <v>38961</v>
      </c>
      <c r="B39" s="26">
        <f t="shared" si="2"/>
        <v>122.778468601848</v>
      </c>
      <c r="C39" s="7">
        <v>95</v>
      </c>
      <c r="D39" s="7">
        <f t="shared" si="3"/>
        <v>5.343873957789132</v>
      </c>
      <c r="E39" s="7">
        <v>122.778468601848</v>
      </c>
      <c r="F39" s="36">
        <f t="shared" si="6"/>
        <v>1.657509326124948</v>
      </c>
      <c r="G39" s="29">
        <f t="shared" si="4"/>
        <v>135</v>
      </c>
      <c r="H39" s="10">
        <f t="shared" si="7"/>
        <v>38961</v>
      </c>
      <c r="I39" s="34">
        <v>2.194345424329474</v>
      </c>
      <c r="J39" s="9"/>
      <c r="K39" s="9"/>
      <c r="L39" s="3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13.5">
      <c r="A40" s="6">
        <v>38991</v>
      </c>
      <c r="B40" s="26">
        <f t="shared" si="2"/>
        <v>427.5589162610129</v>
      </c>
      <c r="C40" s="7">
        <v>381</v>
      </c>
      <c r="D40" s="7">
        <f t="shared" si="3"/>
        <v>122.778468601848</v>
      </c>
      <c r="E40" s="7">
        <v>427.5589162610129</v>
      </c>
      <c r="F40" s="36">
        <f t="shared" si="6"/>
        <v>5.814801261149776</v>
      </c>
      <c r="G40" s="29">
        <f t="shared" si="4"/>
        <v>136</v>
      </c>
      <c r="H40" s="10">
        <f t="shared" si="7"/>
        <v>38991</v>
      </c>
      <c r="I40" s="34">
        <v>5.815856772245102</v>
      </c>
      <c r="J40" s="9"/>
      <c r="K40" s="9"/>
      <c r="L40" s="3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ht="13.5">
      <c r="A41" s="6">
        <v>39022</v>
      </c>
      <c r="B41" s="26">
        <f t="shared" si="2"/>
        <v>552.316598460664</v>
      </c>
      <c r="C41" s="7">
        <v>660</v>
      </c>
      <c r="D41" s="7">
        <f t="shared" si="3"/>
        <v>427.5589162610129</v>
      </c>
      <c r="E41" s="7">
        <v>552.316598460664</v>
      </c>
      <c r="F41" s="36">
        <f t="shared" si="6"/>
        <v>7.566737398911096</v>
      </c>
      <c r="G41" s="29">
        <f t="shared" si="4"/>
        <v>137</v>
      </c>
      <c r="H41" s="10">
        <f t="shared" si="7"/>
        <v>39022</v>
      </c>
      <c r="I41" s="34">
        <v>7.701432903466032</v>
      </c>
      <c r="J41" s="9"/>
      <c r="K41" s="9"/>
      <c r="L41" s="3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13.5">
      <c r="A42" s="6">
        <v>39052</v>
      </c>
      <c r="B42" s="26">
        <f t="shared" si="2"/>
        <v>813.2355801531874</v>
      </c>
      <c r="C42" s="7">
        <v>997</v>
      </c>
      <c r="D42" s="7">
        <f t="shared" si="3"/>
        <v>552.316598460664</v>
      </c>
      <c r="E42" s="7">
        <v>813.2355801531874</v>
      </c>
      <c r="F42" s="36">
        <f t="shared" si="6"/>
        <v>11.222651006113985</v>
      </c>
      <c r="G42" s="29">
        <f t="shared" si="4"/>
        <v>138</v>
      </c>
      <c r="H42" s="10">
        <f t="shared" si="7"/>
        <v>39052</v>
      </c>
      <c r="I42" s="34">
        <v>11.75982408470338</v>
      </c>
      <c r="J42" s="9"/>
      <c r="K42" s="9"/>
      <c r="L42" s="3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ht="14.25">
      <c r="A43" s="6">
        <v>39083</v>
      </c>
      <c r="B43" s="26">
        <f t="shared" si="2"/>
        <v>996.9981606520583</v>
      </c>
      <c r="C43" s="7">
        <v>1142</v>
      </c>
      <c r="D43" s="7">
        <f t="shared" si="3"/>
        <v>813.2355801531874</v>
      </c>
      <c r="E43" s="7">
        <v>996.9981606520583</v>
      </c>
      <c r="F43" s="36">
        <f t="shared" si="6"/>
        <v>13.858274433063611</v>
      </c>
      <c r="G43" s="29">
        <f t="shared" si="4"/>
        <v>139</v>
      </c>
      <c r="H43" s="10">
        <f t="shared" si="7"/>
        <v>39083</v>
      </c>
      <c r="I43" s="34">
        <v>15.354990847181154</v>
      </c>
      <c r="J43" s="9"/>
      <c r="K43" s="5"/>
      <c r="L43" s="3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ht="13.5">
      <c r="A44" s="6">
        <v>39114</v>
      </c>
      <c r="B44" s="26">
        <f t="shared" si="2"/>
        <v>1177.6556992053975</v>
      </c>
      <c r="C44" s="7">
        <v>972</v>
      </c>
      <c r="D44" s="7">
        <f t="shared" si="3"/>
        <v>996.9981606520583</v>
      </c>
      <c r="E44" s="7">
        <v>1177.6556992053975</v>
      </c>
      <c r="F44" s="36">
        <f t="shared" si="6"/>
        <v>16.487179788875565</v>
      </c>
      <c r="G44" s="29">
        <f t="shared" si="4"/>
        <v>140</v>
      </c>
      <c r="H44" s="10">
        <f t="shared" si="7"/>
        <v>39114</v>
      </c>
      <c r="I44" s="34">
        <v>18.65726196785978</v>
      </c>
      <c r="J44" s="9"/>
      <c r="K44" s="4"/>
      <c r="L44" s="3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ht="13.5">
      <c r="A45" s="6">
        <v>39142</v>
      </c>
      <c r="B45" s="26">
        <f t="shared" si="2"/>
        <v>824.2705952150948</v>
      </c>
      <c r="C45" s="7">
        <v>786</v>
      </c>
      <c r="D45" s="7">
        <f t="shared" si="3"/>
        <v>1177.6556992053975</v>
      </c>
      <c r="E45" s="7">
        <v>824.2705952150948</v>
      </c>
      <c r="F45" s="36">
        <f t="shared" si="6"/>
        <v>11.622215392532837</v>
      </c>
      <c r="G45" s="29">
        <f t="shared" si="4"/>
        <v>141</v>
      </c>
      <c r="H45" s="10">
        <f t="shared" si="7"/>
        <v>39142</v>
      </c>
      <c r="I45" s="34">
        <v>13.249799018413164</v>
      </c>
      <c r="J45" s="9"/>
      <c r="K45" s="4"/>
      <c r="L45" s="3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ht="13.5">
      <c r="A46" s="6">
        <v>39173</v>
      </c>
      <c r="B46" s="26">
        <f t="shared" si="2"/>
        <v>551.6673497749899</v>
      </c>
      <c r="C46" s="7">
        <v>429</v>
      </c>
      <c r="D46" s="7">
        <f t="shared" si="3"/>
        <v>824.2705952150948</v>
      </c>
      <c r="E46" s="7">
        <v>551.6673497749899</v>
      </c>
      <c r="F46" s="36">
        <f t="shared" si="6"/>
        <v>7.833676366804857</v>
      </c>
      <c r="G46" s="29">
        <f t="shared" si="4"/>
        <v>142</v>
      </c>
      <c r="H46" s="10">
        <f t="shared" si="7"/>
        <v>39173</v>
      </c>
      <c r="I46" s="34">
        <v>9.243263571976238</v>
      </c>
      <c r="J46" s="9"/>
      <c r="K46" s="4"/>
      <c r="L46" s="3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13.5">
      <c r="A47" s="6">
        <v>39203</v>
      </c>
      <c r="B47" s="26">
        <f t="shared" si="2"/>
        <v>142.46065907246572</v>
      </c>
      <c r="C47" s="7">
        <v>176</v>
      </c>
      <c r="D47" s="7">
        <f t="shared" si="3"/>
        <v>551.6673497749899</v>
      </c>
      <c r="E47" s="7">
        <v>142.46065907246572</v>
      </c>
      <c r="F47" s="36">
        <f t="shared" si="6"/>
        <v>2.03718742473626</v>
      </c>
      <c r="G47" s="29">
        <f t="shared" si="4"/>
        <v>143</v>
      </c>
      <c r="H47" s="10">
        <f t="shared" si="7"/>
        <v>39203</v>
      </c>
      <c r="I47" s="34">
        <v>3.136475326986098</v>
      </c>
      <c r="J47" s="9"/>
      <c r="K47" s="9"/>
      <c r="L47" s="3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14.25">
      <c r="A48" s="6">
        <v>39234</v>
      </c>
      <c r="B48" s="26">
        <f t="shared" si="2"/>
        <v>22.89982548717053</v>
      </c>
      <c r="C48" s="7">
        <v>33</v>
      </c>
      <c r="D48" s="7">
        <f t="shared" si="3"/>
        <v>142.46065907246572</v>
      </c>
      <c r="E48" s="7">
        <v>22.89982548717053</v>
      </c>
      <c r="F48" s="36">
        <f t="shared" si="6"/>
        <v>0.32975748701525565</v>
      </c>
      <c r="G48" s="29">
        <f t="shared" si="4"/>
        <v>144</v>
      </c>
      <c r="H48" s="10">
        <f t="shared" si="7"/>
        <v>39234</v>
      </c>
      <c r="I48" s="34">
        <v>1.8096634003134233</v>
      </c>
      <c r="J48" s="9"/>
      <c r="K48" s="5"/>
      <c r="L48" s="32"/>
      <c r="M48" s="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ht="13.5">
      <c r="A49" s="6">
        <v>39264</v>
      </c>
      <c r="B49" s="26">
        <f t="shared" si="2"/>
        <v>12.76735371192689</v>
      </c>
      <c r="C49" s="7">
        <v>5</v>
      </c>
      <c r="D49" s="7">
        <f t="shared" si="3"/>
        <v>22.89982548717053</v>
      </c>
      <c r="E49" s="7">
        <v>12.76735371192689</v>
      </c>
      <c r="F49" s="36">
        <f t="shared" si="6"/>
        <v>0.18512662882293993</v>
      </c>
      <c r="G49" s="29">
        <f t="shared" si="4"/>
        <v>145</v>
      </c>
      <c r="H49" s="10">
        <f t="shared" si="7"/>
        <v>39264</v>
      </c>
      <c r="I49" s="34">
        <v>1.6446704745044753</v>
      </c>
      <c r="J49" s="9"/>
      <c r="K49" s="4"/>
      <c r="L49" s="32"/>
      <c r="M49" s="4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ht="13.5">
      <c r="A50" s="6">
        <v>39295</v>
      </c>
      <c r="B50" s="26">
        <f t="shared" si="2"/>
        <v>21.884029983745467</v>
      </c>
      <c r="C50" s="7">
        <v>11</v>
      </c>
      <c r="D50" s="7">
        <f t="shared" si="3"/>
        <v>12.76735371192689</v>
      </c>
      <c r="E50" s="7">
        <v>21.884029983745467</v>
      </c>
      <c r="F50" s="36">
        <f t="shared" si="6"/>
        <v>0.31950683776268385</v>
      </c>
      <c r="G50" s="29">
        <f t="shared" si="4"/>
        <v>146</v>
      </c>
      <c r="H50" s="10">
        <f t="shared" si="7"/>
        <v>39295</v>
      </c>
      <c r="I50" s="34">
        <v>1.5831733191012218</v>
      </c>
      <c r="J50" s="27"/>
      <c r="K50" s="4"/>
      <c r="L50" s="32"/>
      <c r="M50" s="4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 ht="13.5">
      <c r="A51" s="6">
        <v>39326</v>
      </c>
      <c r="B51" s="26">
        <f t="shared" si="2"/>
        <v>72.15112316744217</v>
      </c>
      <c r="C51" s="7">
        <v>95</v>
      </c>
      <c r="D51" s="7">
        <f t="shared" si="3"/>
        <v>21.884029983745467</v>
      </c>
      <c r="E51" s="7">
        <v>72.15112316744217</v>
      </c>
      <c r="F51" s="36">
        <f t="shared" si="6"/>
        <v>1.0606215105613999</v>
      </c>
      <c r="G51" s="29">
        <f t="shared" si="4"/>
        <v>147</v>
      </c>
      <c r="H51" s="10">
        <f t="shared" si="7"/>
        <v>39326</v>
      </c>
      <c r="I51" s="34">
        <v>1.9153153438653536</v>
      </c>
      <c r="J51" s="9"/>
      <c r="K51" s="4"/>
      <c r="L51" s="32"/>
      <c r="M51" s="4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ht="13.5">
      <c r="A52" s="6">
        <v>39356</v>
      </c>
      <c r="B52" s="26">
        <f t="shared" si="2"/>
        <v>222.20810321365235</v>
      </c>
      <c r="C52" s="7">
        <v>381</v>
      </c>
      <c r="D52" s="7">
        <f t="shared" si="3"/>
        <v>72.15112316744217</v>
      </c>
      <c r="E52" s="7">
        <v>222.20810321365235</v>
      </c>
      <c r="F52" s="36">
        <f t="shared" si="6"/>
        <v>3.288679927562055</v>
      </c>
      <c r="G52" s="29">
        <f t="shared" si="4"/>
        <v>148</v>
      </c>
      <c r="H52" s="10">
        <f t="shared" si="7"/>
        <v>39356</v>
      </c>
      <c r="I52" s="34">
        <v>3.2245943129075942</v>
      </c>
      <c r="J52" s="9"/>
      <c r="K52" s="4"/>
      <c r="L52" s="32"/>
      <c r="M52" s="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ht="13.5">
      <c r="A53" s="6">
        <v>39387</v>
      </c>
      <c r="B53" s="26">
        <f t="shared" si="2"/>
        <v>739.486785233907</v>
      </c>
      <c r="C53" s="7">
        <v>660</v>
      </c>
      <c r="D53" s="7">
        <f t="shared" si="3"/>
        <v>222.20810321365235</v>
      </c>
      <c r="E53" s="7">
        <v>739.486785233907</v>
      </c>
      <c r="F53" s="36">
        <f t="shared" si="6"/>
        <v>11.018353099985214</v>
      </c>
      <c r="G53" s="29">
        <f t="shared" si="4"/>
        <v>149</v>
      </c>
      <c r="H53" s="10">
        <f t="shared" si="7"/>
        <v>39387</v>
      </c>
      <c r="I53" s="34">
        <v>10.251771744256748</v>
      </c>
      <c r="J53" s="9"/>
      <c r="K53" s="9"/>
      <c r="L53" s="3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13.5">
      <c r="A54" s="6">
        <v>39417</v>
      </c>
      <c r="B54" s="26">
        <f t="shared" si="2"/>
        <v>1006.1505257547361</v>
      </c>
      <c r="C54" s="7">
        <v>997</v>
      </c>
      <c r="D54" s="7">
        <f t="shared" si="3"/>
        <v>739.486785233907</v>
      </c>
      <c r="E54" s="7">
        <v>1006.1505257547361</v>
      </c>
      <c r="F54" s="36">
        <f t="shared" si="6"/>
        <v>15.092257886321041</v>
      </c>
      <c r="G54" s="29">
        <f t="shared" si="4"/>
        <v>150</v>
      </c>
      <c r="H54" s="10">
        <f t="shared" si="7"/>
        <v>39417</v>
      </c>
      <c r="I54" s="34">
        <v>14.873856377823513</v>
      </c>
      <c r="J54" s="9"/>
      <c r="K54" s="9"/>
      <c r="L54" s="3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ht="13.5">
      <c r="A55" s="6">
        <v>39448</v>
      </c>
      <c r="B55" s="26">
        <f t="shared" si="2"/>
        <v>1050.6241081985472</v>
      </c>
      <c r="C55" s="7">
        <v>1142</v>
      </c>
      <c r="D55" s="7">
        <f t="shared" si="3"/>
        <v>1006.1505257547361</v>
      </c>
      <c r="E55" s="7">
        <v>1050.6241081985472</v>
      </c>
      <c r="F55" s="36">
        <f t="shared" si="6"/>
        <v>15.864424033798063</v>
      </c>
      <c r="G55" s="29">
        <f t="shared" si="4"/>
        <v>151</v>
      </c>
      <c r="H55" s="10">
        <f t="shared" si="7"/>
        <v>39448</v>
      </c>
      <c r="I55" s="34">
        <v>16.03779413204155</v>
      </c>
      <c r="J55" s="9"/>
      <c r="K55" s="9"/>
      <c r="L55" s="3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3.5">
      <c r="A56" s="6">
        <v>39479</v>
      </c>
      <c r="B56" s="26">
        <f t="shared" si="2"/>
        <v>974.8636935761916</v>
      </c>
      <c r="C56" s="8">
        <v>972</v>
      </c>
      <c r="D56" s="7">
        <f t="shared" si="3"/>
        <v>1050.6241081985472</v>
      </c>
      <c r="E56" s="7">
        <v>974.8636935761916</v>
      </c>
      <c r="F56" s="36">
        <f t="shared" si="6"/>
        <v>14.817928142358113</v>
      </c>
      <c r="G56" s="29">
        <f t="shared" si="4"/>
        <v>152</v>
      </c>
      <c r="H56" s="10">
        <f t="shared" si="7"/>
        <v>39479</v>
      </c>
      <c r="I56" s="34">
        <v>15.413426951901442</v>
      </c>
      <c r="J56" s="9"/>
      <c r="K56" s="9"/>
      <c r="L56" s="3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13.5">
      <c r="A57" s="6">
        <v>39508</v>
      </c>
      <c r="B57" s="26">
        <f t="shared" si="2"/>
        <v>818.5567532293701</v>
      </c>
      <c r="C57" s="7">
        <v>786</v>
      </c>
      <c r="D57" s="7">
        <f t="shared" si="3"/>
        <v>974.8636935761916</v>
      </c>
      <c r="E57" s="7">
        <v>818.5567532293701</v>
      </c>
      <c r="F57" s="36">
        <f t="shared" si="6"/>
        <v>12.523918324409363</v>
      </c>
      <c r="G57" s="29">
        <f t="shared" si="4"/>
        <v>153</v>
      </c>
      <c r="H57" s="10">
        <f t="shared" si="7"/>
        <v>39508</v>
      </c>
      <c r="I57" s="34">
        <v>12.672200134351417</v>
      </c>
      <c r="J57" s="9"/>
      <c r="K57" s="9"/>
      <c r="L57" s="3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ht="13.5">
      <c r="A58" s="6">
        <v>39539</v>
      </c>
      <c r="B58" s="26">
        <f t="shared" si="2"/>
        <v>370.93292160470054</v>
      </c>
      <c r="C58" s="7">
        <v>429</v>
      </c>
      <c r="D58" s="7">
        <f t="shared" si="3"/>
        <v>818.5567532293701</v>
      </c>
      <c r="E58" s="7">
        <v>370.93292160470054</v>
      </c>
      <c r="F58" s="36">
        <f t="shared" si="6"/>
        <v>5.712366992712388</v>
      </c>
      <c r="G58" s="29">
        <f t="shared" si="4"/>
        <v>154</v>
      </c>
      <c r="H58" s="10">
        <f t="shared" si="7"/>
        <v>39539</v>
      </c>
      <c r="I58" s="34">
        <v>5.844570981354158</v>
      </c>
      <c r="J58" s="9"/>
      <c r="K58" s="9"/>
      <c r="L58" s="3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ht="13.5">
      <c r="A59" s="6">
        <v>39569</v>
      </c>
      <c r="B59" s="26">
        <f t="shared" si="2"/>
        <v>275.0441492744166</v>
      </c>
      <c r="C59" s="7">
        <v>176</v>
      </c>
      <c r="D59" s="7">
        <f t="shared" si="3"/>
        <v>370.93292160470054</v>
      </c>
      <c r="E59" s="7">
        <v>275.0441492744166</v>
      </c>
      <c r="F59" s="36">
        <f t="shared" si="6"/>
        <v>4.263184313753458</v>
      </c>
      <c r="G59" s="29">
        <f t="shared" si="4"/>
        <v>155</v>
      </c>
      <c r="H59" s="10">
        <f t="shared" si="7"/>
        <v>39569</v>
      </c>
      <c r="I59" s="34">
        <v>4.035080885922782</v>
      </c>
      <c r="J59" s="9"/>
      <c r="K59" s="9"/>
      <c r="L59" s="3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ht="13.5">
      <c r="A60" s="6">
        <v>39600</v>
      </c>
      <c r="B60" s="26">
        <f t="shared" si="2"/>
        <v>17.93895299629807</v>
      </c>
      <c r="C60" s="7">
        <v>33</v>
      </c>
      <c r="D60" s="7">
        <f t="shared" si="3"/>
        <v>275.0441492744166</v>
      </c>
      <c r="E60" s="7">
        <v>17.93895299629807</v>
      </c>
      <c r="F60" s="36">
        <f t="shared" si="6"/>
        <v>0.27984766674224987</v>
      </c>
      <c r="G60" s="29">
        <f t="shared" si="4"/>
        <v>156</v>
      </c>
      <c r="H60" s="10">
        <f t="shared" si="7"/>
        <v>39600</v>
      </c>
      <c r="I60" s="34">
        <v>1.889076526002783</v>
      </c>
      <c r="J60" s="9"/>
      <c r="K60" s="9"/>
      <c r="L60" s="3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ht="13.5">
      <c r="A61" s="6">
        <v>39630</v>
      </c>
      <c r="B61" s="26">
        <f t="shared" si="2"/>
        <v>0.15786081460371065</v>
      </c>
      <c r="C61" s="7">
        <v>5</v>
      </c>
      <c r="D61" s="7">
        <f t="shared" si="3"/>
        <v>17.93895299629807</v>
      </c>
      <c r="E61" s="7">
        <v>0.15786081460371065</v>
      </c>
      <c r="F61" s="36">
        <f t="shared" si="6"/>
        <v>0.0024784147892782573</v>
      </c>
      <c r="G61" s="29">
        <f t="shared" si="4"/>
        <v>157</v>
      </c>
      <c r="H61" s="10">
        <f t="shared" si="7"/>
        <v>39630</v>
      </c>
      <c r="I61" s="34">
        <v>1.5136250197708732</v>
      </c>
      <c r="J61" s="9"/>
      <c r="K61" s="9"/>
      <c r="L61" s="3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ht="13.5">
      <c r="A62" s="6">
        <v>39661</v>
      </c>
      <c r="B62" s="26">
        <f t="shared" si="2"/>
        <v>14.306158959789684</v>
      </c>
      <c r="C62" s="7">
        <v>11</v>
      </c>
      <c r="D62" s="7">
        <f t="shared" si="3"/>
        <v>0.15786081460371065</v>
      </c>
      <c r="E62" s="7">
        <v>14.306158959789684</v>
      </c>
      <c r="F62" s="36">
        <f t="shared" si="6"/>
        <v>0.22603731156467702</v>
      </c>
      <c r="G62" s="29">
        <f t="shared" si="4"/>
        <v>158</v>
      </c>
      <c r="H62" s="10">
        <f t="shared" si="7"/>
        <v>39661</v>
      </c>
      <c r="I62" s="34">
        <v>1.4545120127545113</v>
      </c>
      <c r="J62" s="9"/>
      <c r="K62" s="9"/>
      <c r="L62" s="3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ht="13.5">
      <c r="A63" s="6">
        <v>39692</v>
      </c>
      <c r="B63" s="26">
        <f t="shared" si="2"/>
        <v>80.45789578324407</v>
      </c>
      <c r="C63" s="7">
        <v>95</v>
      </c>
      <c r="D63" s="7">
        <f t="shared" si="3"/>
        <v>14.306158959789684</v>
      </c>
      <c r="E63" s="7">
        <v>80.45789578324407</v>
      </c>
      <c r="F63" s="36">
        <f t="shared" si="6"/>
        <v>1.2792805429535807</v>
      </c>
      <c r="G63" s="29">
        <f t="shared" si="4"/>
        <v>159</v>
      </c>
      <c r="H63" s="10">
        <f t="shared" si="7"/>
        <v>39692</v>
      </c>
      <c r="I63" s="34">
        <v>1.8618366592619677</v>
      </c>
      <c r="J63" s="9"/>
      <c r="K63" s="9"/>
      <c r="L63" s="3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ht="13.5">
      <c r="A64" s="6">
        <v>39722</v>
      </c>
      <c r="B64" s="26">
        <f t="shared" si="2"/>
        <v>467.87258085656265</v>
      </c>
      <c r="C64" s="7">
        <v>381</v>
      </c>
      <c r="D64" s="7">
        <f t="shared" si="3"/>
        <v>80.45789578324407</v>
      </c>
      <c r="E64" s="7">
        <v>467.87258085656265</v>
      </c>
      <c r="F64" s="36">
        <f t="shared" si="6"/>
        <v>7.485961293705003</v>
      </c>
      <c r="G64" s="29">
        <f t="shared" si="4"/>
        <v>160</v>
      </c>
      <c r="H64" s="10">
        <f t="shared" si="7"/>
        <v>39722</v>
      </c>
      <c r="I64" s="34">
        <v>5.73269728079495</v>
      </c>
      <c r="J64" s="9"/>
      <c r="K64" s="9"/>
      <c r="L64" s="3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ht="13.5">
      <c r="A65" s="6">
        <v>39753</v>
      </c>
      <c r="B65" s="26">
        <f t="shared" si="2"/>
        <v>721.4965022359113</v>
      </c>
      <c r="C65" s="7">
        <v>660</v>
      </c>
      <c r="D65" s="7">
        <f t="shared" si="3"/>
        <v>467.87258085656265</v>
      </c>
      <c r="E65" s="7">
        <v>721.4965022359113</v>
      </c>
      <c r="F65" s="36">
        <f t="shared" si="6"/>
        <v>11.616093685998173</v>
      </c>
      <c r="G65" s="29">
        <f t="shared" si="4"/>
        <v>161</v>
      </c>
      <c r="H65" s="10">
        <f t="shared" si="7"/>
        <v>39753</v>
      </c>
      <c r="I65" s="34">
        <v>9.465494935606143</v>
      </c>
      <c r="J65" s="9"/>
      <c r="K65" s="9"/>
      <c r="L65" s="3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1:46" ht="13.5">
      <c r="A66" s="6">
        <v>39783</v>
      </c>
      <c r="B66" s="26">
        <f t="shared" si="2"/>
        <v>1016.425124574193</v>
      </c>
      <c r="C66" s="7">
        <v>997</v>
      </c>
      <c r="D66" s="7">
        <f t="shared" si="3"/>
        <v>721.4965022359113</v>
      </c>
      <c r="E66" s="7">
        <v>1016.425124574193</v>
      </c>
      <c r="F66" s="36">
        <f t="shared" si="6"/>
        <v>16.466087018101927</v>
      </c>
      <c r="G66" s="29">
        <f t="shared" si="4"/>
        <v>162</v>
      </c>
      <c r="H66" s="10">
        <f t="shared" si="7"/>
        <v>39783</v>
      </c>
      <c r="I66" s="34">
        <v>14.697478228020362</v>
      </c>
      <c r="J66" s="9"/>
      <c r="K66" s="9"/>
      <c r="L66" s="3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:46" ht="13.5">
      <c r="A67" s="6">
        <v>39814</v>
      </c>
      <c r="B67" s="26">
        <f t="shared" si="2"/>
        <v>1292.4855432986715</v>
      </c>
      <c r="C67" s="7">
        <v>1142</v>
      </c>
      <c r="D67" s="7">
        <f t="shared" si="3"/>
        <v>1016.425124574193</v>
      </c>
      <c r="E67" s="7">
        <v>1292.4855432986715</v>
      </c>
      <c r="F67" s="36">
        <f t="shared" si="6"/>
        <v>21.067514355768346</v>
      </c>
      <c r="G67" s="29">
        <f t="shared" si="4"/>
        <v>163</v>
      </c>
      <c r="H67" s="10">
        <f t="shared" si="7"/>
        <v>39814</v>
      </c>
      <c r="I67" s="34">
        <v>19.708190180629725</v>
      </c>
      <c r="J67" s="9"/>
      <c r="K67" s="9"/>
      <c r="L67" s="3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ht="14.25">
      <c r="A68" s="6">
        <v>39845</v>
      </c>
      <c r="B68" s="26">
        <f t="shared" si="2"/>
        <v>926.9474280630667</v>
      </c>
      <c r="C68" s="7">
        <v>972</v>
      </c>
      <c r="D68" s="7">
        <f t="shared" si="3"/>
        <v>1292.4855432986715</v>
      </c>
      <c r="E68" s="7">
        <v>926.9474280630667</v>
      </c>
      <c r="F68" s="36">
        <f aca="true" t="shared" si="8" ref="F68:F99">(G68*E68/10000)</f>
        <v>15.201937820234296</v>
      </c>
      <c r="G68" s="29">
        <f t="shared" si="4"/>
        <v>164</v>
      </c>
      <c r="H68" s="10">
        <f aca="true" t="shared" si="9" ref="H68:H99">A68</f>
        <v>39845</v>
      </c>
      <c r="I68" s="34">
        <v>13.88635731288754</v>
      </c>
      <c r="J68" s="9"/>
      <c r="K68" s="5"/>
      <c r="L68" s="3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ht="13.5">
      <c r="A69" s="6">
        <v>39873</v>
      </c>
      <c r="B69" s="26">
        <f aca="true" t="shared" si="10" ref="B69:B132">E69</f>
        <v>773.7730654894738</v>
      </c>
      <c r="C69" s="7">
        <v>786</v>
      </c>
      <c r="D69" s="7">
        <f t="shared" si="3"/>
        <v>926.9474280630667</v>
      </c>
      <c r="E69" s="7">
        <v>773.7730654894738</v>
      </c>
      <c r="F69" s="36">
        <f t="shared" si="8"/>
        <v>12.767255580576316</v>
      </c>
      <c r="G69" s="29">
        <f t="shared" si="4"/>
        <v>165</v>
      </c>
      <c r="H69" s="10">
        <f t="shared" si="9"/>
        <v>39873</v>
      </c>
      <c r="I69" s="34">
        <v>11.742853555351234</v>
      </c>
      <c r="J69" s="9"/>
      <c r="K69" s="4"/>
      <c r="L69" s="3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ht="13.5">
      <c r="A70" s="6">
        <v>39904</v>
      </c>
      <c r="B70" s="26">
        <f t="shared" si="10"/>
        <v>419.18899249802797</v>
      </c>
      <c r="C70" s="7">
        <v>429</v>
      </c>
      <c r="D70" s="7">
        <f aca="true" t="shared" si="11" ref="D70:D133">E69</f>
        <v>773.7730654894738</v>
      </c>
      <c r="E70" s="7">
        <v>419.18899249802797</v>
      </c>
      <c r="F70" s="36">
        <f t="shared" si="8"/>
        <v>6.958537275467265</v>
      </c>
      <c r="G70" s="29">
        <f aca="true" t="shared" si="12" ref="G70:G133">G69+1</f>
        <v>166</v>
      </c>
      <c r="H70" s="10">
        <f t="shared" si="9"/>
        <v>39904</v>
      </c>
      <c r="I70" s="34">
        <v>6.656006134611434</v>
      </c>
      <c r="J70" s="9"/>
      <c r="K70" s="4"/>
      <c r="L70" s="3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ht="13.5">
      <c r="A71" s="6">
        <v>39934</v>
      </c>
      <c r="B71" s="26">
        <f t="shared" si="10"/>
        <v>179.1299407949491</v>
      </c>
      <c r="C71" s="7">
        <v>176</v>
      </c>
      <c r="D71" s="7">
        <f t="shared" si="11"/>
        <v>419.18899249802797</v>
      </c>
      <c r="E71" s="7">
        <v>179.1299407949491</v>
      </c>
      <c r="F71" s="36">
        <f t="shared" si="8"/>
        <v>2.9914700112756503</v>
      </c>
      <c r="G71" s="29">
        <f t="shared" si="12"/>
        <v>167</v>
      </c>
      <c r="H71" s="10">
        <f t="shared" si="9"/>
        <v>39934</v>
      </c>
      <c r="I71" s="34">
        <v>3.138851992242319</v>
      </c>
      <c r="J71" s="9"/>
      <c r="K71" s="4"/>
      <c r="L71" s="3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:46" ht="13.5">
      <c r="A72" s="6">
        <v>39965</v>
      </c>
      <c r="B72" s="26">
        <f t="shared" si="10"/>
        <v>40.75168167457093</v>
      </c>
      <c r="C72" s="7">
        <v>33</v>
      </c>
      <c r="D72" s="7">
        <f t="shared" si="11"/>
        <v>179.1299407949491</v>
      </c>
      <c r="E72" s="7">
        <v>40.75168167457093</v>
      </c>
      <c r="F72" s="36">
        <f t="shared" si="8"/>
        <v>0.6846282521327917</v>
      </c>
      <c r="G72" s="29">
        <f t="shared" si="12"/>
        <v>168</v>
      </c>
      <c r="H72" s="10">
        <f t="shared" si="9"/>
        <v>39965</v>
      </c>
      <c r="I72" s="34">
        <v>2.10559024118331</v>
      </c>
      <c r="J72" s="9"/>
      <c r="K72" s="9"/>
      <c r="L72" s="3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ht="14.25">
      <c r="A73" s="6">
        <v>39995</v>
      </c>
      <c r="B73" s="26">
        <f t="shared" si="10"/>
        <v>14.52589649972847</v>
      </c>
      <c r="C73" s="7">
        <v>5</v>
      </c>
      <c r="D73" s="7">
        <f t="shared" si="11"/>
        <v>40.75168167457093</v>
      </c>
      <c r="E73" s="7">
        <v>14.52589649972847</v>
      </c>
      <c r="F73" s="36">
        <f t="shared" si="8"/>
        <v>0.24548765084541113</v>
      </c>
      <c r="G73" s="29">
        <f t="shared" si="12"/>
        <v>169</v>
      </c>
      <c r="H73" s="10">
        <f t="shared" si="9"/>
        <v>39995</v>
      </c>
      <c r="I73" s="34">
        <v>1.5645111302903327</v>
      </c>
      <c r="J73" s="9"/>
      <c r="K73" s="5"/>
      <c r="L73" s="32"/>
      <c r="M73" s="5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ht="13.5">
      <c r="A74" s="6">
        <v>40026</v>
      </c>
      <c r="B74" s="26">
        <f t="shared" si="10"/>
        <v>15.94793287622086</v>
      </c>
      <c r="C74" s="7">
        <v>11</v>
      </c>
      <c r="D74" s="7">
        <f t="shared" si="11"/>
        <v>14.52589649972847</v>
      </c>
      <c r="E74" s="7">
        <v>15.94793287622086</v>
      </c>
      <c r="F74" s="36">
        <f t="shared" si="8"/>
        <v>0.2711148588957546</v>
      </c>
      <c r="G74" s="29">
        <f t="shared" si="12"/>
        <v>170</v>
      </c>
      <c r="H74" s="10">
        <f t="shared" si="9"/>
        <v>40026</v>
      </c>
      <c r="I74" s="34">
        <v>1.3997631405331354</v>
      </c>
      <c r="J74" s="9"/>
      <c r="K74" s="4"/>
      <c r="L74" s="32"/>
      <c r="M74" s="4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ht="13.5">
      <c r="A75" s="6">
        <v>40057</v>
      </c>
      <c r="B75" s="26">
        <f t="shared" si="10"/>
        <v>117.92194642415474</v>
      </c>
      <c r="C75" s="7">
        <v>95</v>
      </c>
      <c r="D75" s="7">
        <f t="shared" si="11"/>
        <v>15.94793287622086</v>
      </c>
      <c r="E75" s="7">
        <v>117.92194642415474</v>
      </c>
      <c r="F75" s="36">
        <f t="shared" si="8"/>
        <v>2.016465283853046</v>
      </c>
      <c r="G75" s="29">
        <f t="shared" si="12"/>
        <v>171</v>
      </c>
      <c r="H75" s="10">
        <f t="shared" si="9"/>
        <v>40057</v>
      </c>
      <c r="I75" s="34">
        <v>2.13929457080142</v>
      </c>
      <c r="J75" s="9"/>
      <c r="K75" s="4"/>
      <c r="L75" s="32"/>
      <c r="M75" s="4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ht="13.5">
      <c r="A76" s="6">
        <v>40087</v>
      </c>
      <c r="B76" s="26">
        <f t="shared" si="10"/>
        <v>440.11486779039427</v>
      </c>
      <c r="C76" s="7">
        <v>381</v>
      </c>
      <c r="D76" s="7">
        <f t="shared" si="11"/>
        <v>117.92194642415474</v>
      </c>
      <c r="E76" s="7">
        <v>440.11486779039427</v>
      </c>
      <c r="F76" s="36">
        <f t="shared" si="8"/>
        <v>7.569975725994782</v>
      </c>
      <c r="G76" s="29">
        <f t="shared" si="12"/>
        <v>172</v>
      </c>
      <c r="H76" s="10">
        <f t="shared" si="9"/>
        <v>40087</v>
      </c>
      <c r="I76" s="34">
        <v>5.2306322652399855</v>
      </c>
      <c r="J76" s="9"/>
      <c r="K76" s="4"/>
      <c r="L76" s="32"/>
      <c r="M76" s="4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ht="13.5">
      <c r="A77" s="6">
        <v>40118</v>
      </c>
      <c r="B77" s="26">
        <f t="shared" si="10"/>
        <v>570.8183332330569</v>
      </c>
      <c r="C77" s="7">
        <v>660</v>
      </c>
      <c r="D77" s="7">
        <f t="shared" si="11"/>
        <v>440.11486779039427</v>
      </c>
      <c r="E77" s="7">
        <v>570.8183332330569</v>
      </c>
      <c r="F77" s="36">
        <f t="shared" si="8"/>
        <v>9.875157164931885</v>
      </c>
      <c r="G77" s="29">
        <f t="shared" si="12"/>
        <v>173</v>
      </c>
      <c r="H77" s="10">
        <f t="shared" si="9"/>
        <v>40118</v>
      </c>
      <c r="I77" s="34">
        <v>6.913612670411358</v>
      </c>
      <c r="J77" s="9"/>
      <c r="K77" s="4"/>
      <c r="L77" s="32"/>
      <c r="M77" s="4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ht="13.5">
      <c r="A78" s="6">
        <v>40148</v>
      </c>
      <c r="B78" s="26">
        <f t="shared" si="10"/>
        <v>1055.2596963907945</v>
      </c>
      <c r="C78" s="7">
        <v>997</v>
      </c>
      <c r="D78" s="7">
        <f t="shared" si="11"/>
        <v>570.8183332330569</v>
      </c>
      <c r="E78" s="7">
        <v>1055.2596963907945</v>
      </c>
      <c r="F78" s="36">
        <f t="shared" si="8"/>
        <v>18.36151871719982</v>
      </c>
      <c r="G78" s="29">
        <f t="shared" si="12"/>
        <v>174</v>
      </c>
      <c r="H78" s="10">
        <f t="shared" si="9"/>
        <v>40148</v>
      </c>
      <c r="I78" s="34">
        <v>15.08122462333452</v>
      </c>
      <c r="J78" s="9"/>
      <c r="K78" s="9"/>
      <c r="L78" s="3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ht="13.5">
      <c r="A79" s="6">
        <v>40179</v>
      </c>
      <c r="B79" s="26">
        <f t="shared" si="10"/>
        <v>1157.0298133919432</v>
      </c>
      <c r="C79" s="7">
        <v>1142</v>
      </c>
      <c r="D79" s="7">
        <f t="shared" si="11"/>
        <v>1055.2596963907945</v>
      </c>
      <c r="E79" s="7">
        <v>1157.0298133919432</v>
      </c>
      <c r="F79" s="36">
        <f t="shared" si="8"/>
        <v>20.248021734359003</v>
      </c>
      <c r="G79" s="29">
        <f t="shared" si="12"/>
        <v>175</v>
      </c>
      <c r="H79" s="10">
        <f t="shared" si="9"/>
        <v>40179</v>
      </c>
      <c r="I79" s="34">
        <v>17.35654333723742</v>
      </c>
      <c r="J79" s="9"/>
      <c r="K79" s="9"/>
      <c r="L79" s="3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ht="13.5">
      <c r="A80" s="6">
        <v>40210</v>
      </c>
      <c r="B80" s="26">
        <f t="shared" si="10"/>
        <v>1014.1601810237057</v>
      </c>
      <c r="C80" s="7">
        <v>972</v>
      </c>
      <c r="D80" s="7">
        <f t="shared" si="11"/>
        <v>1157.0298133919432</v>
      </c>
      <c r="E80" s="7">
        <v>1014.1601810237057</v>
      </c>
      <c r="F80" s="36">
        <f t="shared" si="8"/>
        <v>17.84921918601722</v>
      </c>
      <c r="G80" s="29">
        <f t="shared" si="12"/>
        <v>176</v>
      </c>
      <c r="H80" s="10">
        <f t="shared" si="9"/>
        <v>40210</v>
      </c>
      <c r="I80" s="34">
        <v>15.184437468147081</v>
      </c>
      <c r="J80" s="9"/>
      <c r="K80" s="9"/>
      <c r="L80" s="3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ht="13.5">
      <c r="A81" s="6">
        <v>40238</v>
      </c>
      <c r="B81" s="26">
        <f t="shared" si="10"/>
        <v>627.0922729067731</v>
      </c>
      <c r="C81" s="7">
        <v>786</v>
      </c>
      <c r="D81" s="7">
        <f t="shared" si="11"/>
        <v>1014.1601810237057</v>
      </c>
      <c r="E81" s="7">
        <v>627.0922729067731</v>
      </c>
      <c r="F81" s="36">
        <f t="shared" si="8"/>
        <v>11.099533230449884</v>
      </c>
      <c r="G81" s="29">
        <f t="shared" si="12"/>
        <v>177</v>
      </c>
      <c r="H81" s="10">
        <f t="shared" si="9"/>
        <v>40238</v>
      </c>
      <c r="I81" s="34">
        <v>9.295736320301557</v>
      </c>
      <c r="J81" s="9"/>
      <c r="K81" s="9"/>
      <c r="L81" s="3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ht="13.5">
      <c r="A82" s="6">
        <v>40269</v>
      </c>
      <c r="B82" s="26">
        <f t="shared" si="10"/>
        <v>324.838932816055</v>
      </c>
      <c r="C82" s="7">
        <v>429</v>
      </c>
      <c r="D82" s="7">
        <f t="shared" si="11"/>
        <v>627.0922729067731</v>
      </c>
      <c r="E82" s="7">
        <v>324.838932816055</v>
      </c>
      <c r="F82" s="36">
        <f t="shared" si="8"/>
        <v>5.782133004125779</v>
      </c>
      <c r="G82" s="29">
        <f t="shared" si="12"/>
        <v>178</v>
      </c>
      <c r="H82" s="10">
        <f t="shared" si="9"/>
        <v>40269</v>
      </c>
      <c r="I82" s="34">
        <v>4.792938700242303</v>
      </c>
      <c r="J82" s="9"/>
      <c r="K82" s="9"/>
      <c r="L82" s="3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ht="13.5">
      <c r="A83" s="6">
        <v>40299</v>
      </c>
      <c r="B83" s="26">
        <f t="shared" si="10"/>
        <v>153.27470766231485</v>
      </c>
      <c r="C83" s="7">
        <v>176</v>
      </c>
      <c r="D83" s="7">
        <f t="shared" si="11"/>
        <v>324.838932816055</v>
      </c>
      <c r="E83" s="7">
        <v>153.27470766231485</v>
      </c>
      <c r="F83" s="36">
        <f t="shared" si="8"/>
        <v>2.743617267155436</v>
      </c>
      <c r="G83" s="29">
        <f t="shared" si="12"/>
        <v>179</v>
      </c>
      <c r="H83" s="10">
        <f t="shared" si="9"/>
        <v>40299</v>
      </c>
      <c r="I83" s="34">
        <v>2.9903049663373316</v>
      </c>
      <c r="J83" s="9"/>
      <c r="K83" s="9"/>
      <c r="L83" s="3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spans="1:46" ht="13.5">
      <c r="A84" s="6">
        <v>40330</v>
      </c>
      <c r="B84" s="26">
        <f t="shared" si="10"/>
        <v>25.36111283885956</v>
      </c>
      <c r="C84" s="7">
        <v>33</v>
      </c>
      <c r="D84" s="7">
        <f t="shared" si="11"/>
        <v>153.27470766231485</v>
      </c>
      <c r="E84" s="7">
        <v>25.36111283885956</v>
      </c>
      <c r="F84" s="36">
        <f t="shared" si="8"/>
        <v>0.4565000310994721</v>
      </c>
      <c r="G84" s="29">
        <f t="shared" si="12"/>
        <v>180</v>
      </c>
      <c r="H84" s="10">
        <f t="shared" si="9"/>
        <v>40330</v>
      </c>
      <c r="I84" s="34">
        <v>1.8193617238266844</v>
      </c>
      <c r="J84" s="9"/>
      <c r="K84" s="9"/>
      <c r="L84" s="3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1:46" ht="13.5">
      <c r="A85" s="6">
        <v>40360</v>
      </c>
      <c r="B85" s="26">
        <f t="shared" si="10"/>
        <v>4.263592772393732</v>
      </c>
      <c r="C85" s="7">
        <v>5</v>
      </c>
      <c r="D85" s="7">
        <f t="shared" si="11"/>
        <v>25.36111283885956</v>
      </c>
      <c r="E85" s="7">
        <v>4.263592772393732</v>
      </c>
      <c r="F85" s="36">
        <f t="shared" si="8"/>
        <v>0.07717102918032655</v>
      </c>
      <c r="G85" s="29">
        <f t="shared" si="12"/>
        <v>181</v>
      </c>
      <c r="H85" s="10">
        <f t="shared" si="9"/>
        <v>40360</v>
      </c>
      <c r="I85" s="34">
        <v>1.521668289407439</v>
      </c>
      <c r="J85" s="9"/>
      <c r="K85" s="9"/>
      <c r="L85" s="3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1:46" ht="13.5">
      <c r="A86" s="6">
        <v>40391</v>
      </c>
      <c r="B86" s="26">
        <f t="shared" si="10"/>
        <v>7.42215984256149</v>
      </c>
      <c r="C86" s="7">
        <v>11</v>
      </c>
      <c r="D86" s="7">
        <f t="shared" si="11"/>
        <v>4.263592772393732</v>
      </c>
      <c r="E86" s="7">
        <v>7.42215984256149</v>
      </c>
      <c r="F86" s="36">
        <f t="shared" si="8"/>
        <v>0.1350833091346191</v>
      </c>
      <c r="G86" s="29">
        <f t="shared" si="12"/>
        <v>182</v>
      </c>
      <c r="H86" s="10">
        <f t="shared" si="9"/>
        <v>40391</v>
      </c>
      <c r="I86" s="34">
        <v>1.3849178465609668</v>
      </c>
      <c r="J86" s="9"/>
      <c r="K86" s="9"/>
      <c r="L86" s="3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46" ht="13.5">
      <c r="A87" s="6">
        <v>40422</v>
      </c>
      <c r="B87" s="26">
        <f t="shared" si="10"/>
        <v>66.53765591217908</v>
      </c>
      <c r="C87" s="7">
        <v>95</v>
      </c>
      <c r="D87" s="7">
        <f t="shared" si="11"/>
        <v>7.42215984256149</v>
      </c>
      <c r="E87" s="7">
        <v>66.53765591217908</v>
      </c>
      <c r="F87" s="36">
        <f t="shared" si="8"/>
        <v>1.217639103192877</v>
      </c>
      <c r="G87" s="29">
        <f t="shared" si="12"/>
        <v>183</v>
      </c>
      <c r="H87" s="10">
        <f t="shared" si="9"/>
        <v>40422</v>
      </c>
      <c r="I87" s="34">
        <v>1.7550813564450929</v>
      </c>
      <c r="J87" s="9"/>
      <c r="K87" s="9"/>
      <c r="L87" s="3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1:46" ht="13.5">
      <c r="A88" s="6">
        <v>40452</v>
      </c>
      <c r="B88" s="26">
        <f t="shared" si="10"/>
        <v>382.8465164281559</v>
      </c>
      <c r="C88" s="7">
        <v>381</v>
      </c>
      <c r="D88" s="7">
        <f t="shared" si="11"/>
        <v>66.53765591217908</v>
      </c>
      <c r="E88" s="7">
        <v>382.8465164281559</v>
      </c>
      <c r="F88" s="36">
        <f t="shared" si="8"/>
        <v>7.044375902278068</v>
      </c>
      <c r="G88" s="29">
        <f t="shared" si="12"/>
        <v>184</v>
      </c>
      <c r="H88" s="10">
        <f t="shared" si="9"/>
        <v>40452</v>
      </c>
      <c r="I88" s="34">
        <v>4.1760053109910364</v>
      </c>
      <c r="J88" s="9"/>
      <c r="K88" s="9"/>
      <c r="L88" s="3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</row>
    <row r="89" spans="1:46" ht="13.5">
      <c r="A89" s="6">
        <v>40483</v>
      </c>
      <c r="B89" s="26">
        <f t="shared" si="10"/>
        <v>669.0633672128038</v>
      </c>
      <c r="C89" s="7">
        <v>660</v>
      </c>
      <c r="D89" s="7">
        <f t="shared" si="11"/>
        <v>382.8465164281559</v>
      </c>
      <c r="E89" s="7">
        <v>669.0633672128038</v>
      </c>
      <c r="F89" s="36">
        <f t="shared" si="8"/>
        <v>12.37767229343687</v>
      </c>
      <c r="G89" s="29">
        <f t="shared" si="12"/>
        <v>185</v>
      </c>
      <c r="H89" s="10">
        <f t="shared" si="9"/>
        <v>40483</v>
      </c>
      <c r="I89" s="34">
        <v>8.633112151546966</v>
      </c>
      <c r="J89" s="9"/>
      <c r="K89" s="9"/>
      <c r="L89" s="3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</row>
    <row r="90" spans="1:46" ht="13.5">
      <c r="A90" s="6">
        <v>40513</v>
      </c>
      <c r="B90" s="26">
        <f t="shared" si="10"/>
        <v>1162.2315749287302</v>
      </c>
      <c r="C90" s="7">
        <v>997</v>
      </c>
      <c r="D90" s="7">
        <f t="shared" si="11"/>
        <v>669.0633672128038</v>
      </c>
      <c r="E90" s="7">
        <v>1162.2315749287302</v>
      </c>
      <c r="F90" s="36">
        <f t="shared" si="8"/>
        <v>21.617507293674382</v>
      </c>
      <c r="G90" s="29">
        <f t="shared" si="12"/>
        <v>186</v>
      </c>
      <c r="H90" s="10">
        <f t="shared" si="9"/>
        <v>40513</v>
      </c>
      <c r="I90" s="34">
        <v>16.8750931443532</v>
      </c>
      <c r="J90" s="9"/>
      <c r="K90" s="9"/>
      <c r="L90" s="3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</row>
    <row r="91" spans="1:46" ht="13.5">
      <c r="A91" s="6">
        <v>40544</v>
      </c>
      <c r="B91" s="26">
        <f t="shared" si="10"/>
        <v>1250.7181895867448</v>
      </c>
      <c r="C91" s="7">
        <v>1142</v>
      </c>
      <c r="D91" s="7">
        <f t="shared" si="11"/>
        <v>1162.2315749287302</v>
      </c>
      <c r="E91" s="7">
        <v>1250.7181895867448</v>
      </c>
      <c r="F91" s="36">
        <f t="shared" si="8"/>
        <v>23.388430145272128</v>
      </c>
      <c r="G91" s="29">
        <f t="shared" si="12"/>
        <v>187</v>
      </c>
      <c r="H91" s="10">
        <f t="shared" si="9"/>
        <v>40544</v>
      </c>
      <c r="I91" s="34">
        <v>18.373780525237347</v>
      </c>
      <c r="J91" s="9"/>
      <c r="K91" s="9"/>
      <c r="L91" s="3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</row>
    <row r="92" spans="1:46" ht="13.5">
      <c r="A92" s="6">
        <v>40575</v>
      </c>
      <c r="B92" s="26">
        <f t="shared" si="10"/>
        <v>955.4339972313528</v>
      </c>
      <c r="C92" s="7">
        <v>972</v>
      </c>
      <c r="D92" s="7">
        <f t="shared" si="11"/>
        <v>1250.7181895867448</v>
      </c>
      <c r="E92" s="7">
        <v>955.4339972313528</v>
      </c>
      <c r="F92" s="36">
        <f t="shared" si="8"/>
        <v>17.962159147949432</v>
      </c>
      <c r="G92" s="29">
        <f t="shared" si="12"/>
        <v>188</v>
      </c>
      <c r="H92" s="10">
        <f t="shared" si="9"/>
        <v>40575</v>
      </c>
      <c r="I92" s="34">
        <v>14.464709442498096</v>
      </c>
      <c r="J92" s="9"/>
      <c r="K92" s="9"/>
      <c r="L92" s="3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1:46" ht="14.25">
      <c r="A93" s="6">
        <v>40603</v>
      </c>
      <c r="B93" s="26">
        <f t="shared" si="10"/>
        <v>836.2947569424304</v>
      </c>
      <c r="C93" s="7">
        <v>786</v>
      </c>
      <c r="D93" s="7">
        <f t="shared" si="11"/>
        <v>955.4339972313528</v>
      </c>
      <c r="E93" s="7">
        <v>836.2947569424304</v>
      </c>
      <c r="F93" s="36">
        <f t="shared" si="8"/>
        <v>15.805970906211934</v>
      </c>
      <c r="G93" s="29">
        <f t="shared" si="12"/>
        <v>189</v>
      </c>
      <c r="H93" s="10">
        <f t="shared" si="9"/>
        <v>40603</v>
      </c>
      <c r="I93" s="34">
        <v>12.683686293154095</v>
      </c>
      <c r="J93" s="9"/>
      <c r="K93" s="5"/>
      <c r="L93" s="3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</row>
    <row r="94" spans="1:46" ht="13.5">
      <c r="A94" s="6">
        <v>40634</v>
      </c>
      <c r="B94" s="26">
        <f t="shared" si="10"/>
        <v>414.1402876962716</v>
      </c>
      <c r="C94" s="7">
        <v>429</v>
      </c>
      <c r="D94" s="7">
        <f t="shared" si="11"/>
        <v>836.2947569424304</v>
      </c>
      <c r="E94" s="7">
        <v>414.1402876962716</v>
      </c>
      <c r="F94" s="36">
        <f t="shared" si="8"/>
        <v>7.868665466229161</v>
      </c>
      <c r="G94" s="29">
        <f t="shared" si="12"/>
        <v>190</v>
      </c>
      <c r="H94" s="10">
        <f t="shared" si="9"/>
        <v>40634</v>
      </c>
      <c r="I94" s="34">
        <v>6.442722896405895</v>
      </c>
      <c r="J94" s="9"/>
      <c r="K94" s="4"/>
      <c r="L94" s="3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</row>
    <row r="95" spans="1:46" ht="13.5">
      <c r="A95" s="6">
        <v>40664</v>
      </c>
      <c r="B95" s="26">
        <f t="shared" si="10"/>
        <v>125.3646441166798</v>
      </c>
      <c r="C95" s="7">
        <v>176</v>
      </c>
      <c r="D95" s="7">
        <f t="shared" si="11"/>
        <v>414.1402876962716</v>
      </c>
      <c r="E95" s="7">
        <v>125.3646441166798</v>
      </c>
      <c r="F95" s="36">
        <f t="shared" si="8"/>
        <v>2.3944647026285844</v>
      </c>
      <c r="G95" s="29">
        <f t="shared" si="12"/>
        <v>191</v>
      </c>
      <c r="H95" s="10">
        <f t="shared" si="9"/>
        <v>40664</v>
      </c>
      <c r="I95" s="34">
        <v>3.0151874951479853</v>
      </c>
      <c r="J95" s="9"/>
      <c r="K95" s="4"/>
      <c r="L95" s="3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</row>
    <row r="96" spans="1:46" ht="13.5">
      <c r="A96" s="6">
        <v>40695</v>
      </c>
      <c r="B96" s="26">
        <f t="shared" si="10"/>
        <v>21.42768642100477</v>
      </c>
      <c r="C96" s="7">
        <v>33</v>
      </c>
      <c r="D96" s="7">
        <f t="shared" si="11"/>
        <v>125.3646441166798</v>
      </c>
      <c r="E96" s="7">
        <v>21.42768642100477</v>
      </c>
      <c r="F96" s="36">
        <f t="shared" si="8"/>
        <v>0.4114115792832916</v>
      </c>
      <c r="G96" s="29">
        <f t="shared" si="12"/>
        <v>192</v>
      </c>
      <c r="H96" s="10">
        <f t="shared" si="9"/>
        <v>40695</v>
      </c>
      <c r="I96" s="34">
        <v>1.795090814086926</v>
      </c>
      <c r="J96" s="9"/>
      <c r="K96" s="4"/>
      <c r="L96" s="3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</row>
    <row r="97" spans="1:46" ht="13.5">
      <c r="A97" s="6">
        <v>40725</v>
      </c>
      <c r="B97" s="26">
        <f t="shared" si="10"/>
        <v>0.6314432584148426</v>
      </c>
      <c r="C97" s="7">
        <v>5</v>
      </c>
      <c r="D97" s="7">
        <f t="shared" si="11"/>
        <v>21.42768642100477</v>
      </c>
      <c r="E97" s="7">
        <v>0.6314432584148426</v>
      </c>
      <c r="F97" s="36">
        <f t="shared" si="8"/>
        <v>0.012186854887406463</v>
      </c>
      <c r="G97" s="29">
        <f t="shared" si="12"/>
        <v>193</v>
      </c>
      <c r="H97" s="10">
        <f t="shared" si="9"/>
        <v>40725</v>
      </c>
      <c r="I97" s="34">
        <v>1.71864732189289</v>
      </c>
      <c r="J97" s="9"/>
      <c r="K97" s="9"/>
      <c r="L97" s="3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</row>
    <row r="98" spans="1:46" ht="14.25">
      <c r="A98" s="6">
        <v>40756</v>
      </c>
      <c r="B98" s="26">
        <f t="shared" si="10"/>
        <v>10.488733424706695</v>
      </c>
      <c r="C98" s="7">
        <v>11</v>
      </c>
      <c r="D98" s="7">
        <f t="shared" si="11"/>
        <v>0.6314432584148426</v>
      </c>
      <c r="E98" s="7">
        <v>10.488733424706695</v>
      </c>
      <c r="F98" s="36">
        <f t="shared" si="8"/>
        <v>0.20348142843930986</v>
      </c>
      <c r="G98" s="29">
        <f t="shared" si="12"/>
        <v>194</v>
      </c>
      <c r="H98" s="10">
        <f t="shared" si="9"/>
        <v>40756</v>
      </c>
      <c r="I98" s="34">
        <v>1.5591709890103709</v>
      </c>
      <c r="J98" s="9"/>
      <c r="K98" s="5"/>
      <c r="L98" s="32"/>
      <c r="M98" s="5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</row>
    <row r="99" spans="1:46" ht="13.5">
      <c r="A99" s="6">
        <v>40787</v>
      </c>
      <c r="B99" s="26">
        <f t="shared" si="10"/>
        <v>73.86217222220563</v>
      </c>
      <c r="C99" s="7">
        <v>95</v>
      </c>
      <c r="D99" s="7">
        <f t="shared" si="11"/>
        <v>10.488733424706695</v>
      </c>
      <c r="E99" s="7">
        <v>73.86217222220563</v>
      </c>
      <c r="F99" s="36">
        <f t="shared" si="8"/>
        <v>1.4403123583330097</v>
      </c>
      <c r="G99" s="29">
        <f t="shared" si="12"/>
        <v>195</v>
      </c>
      <c r="H99" s="10">
        <f t="shared" si="9"/>
        <v>40787</v>
      </c>
      <c r="I99" s="34">
        <v>2.108956433063514</v>
      </c>
      <c r="J99" s="9"/>
      <c r="K99" s="4"/>
      <c r="L99" s="32"/>
      <c r="M99" s="4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</row>
    <row r="100" spans="1:46" ht="13.5">
      <c r="A100" s="6">
        <v>40817</v>
      </c>
      <c r="B100" s="26">
        <f t="shared" si="10"/>
        <v>399.61931874218527</v>
      </c>
      <c r="C100" s="7">
        <v>381</v>
      </c>
      <c r="D100" s="7">
        <f t="shared" si="11"/>
        <v>73.86217222220563</v>
      </c>
      <c r="E100" s="7">
        <v>399.61931874218527</v>
      </c>
      <c r="F100" s="36">
        <f aca="true" t="shared" si="13" ref="F100:F131">(G100*E100/10000)</f>
        <v>7.832538647346832</v>
      </c>
      <c r="G100" s="29">
        <f t="shared" si="12"/>
        <v>196</v>
      </c>
      <c r="H100" s="10">
        <f aca="true" t="shared" si="14" ref="H100:H131">A100</f>
        <v>40817</v>
      </c>
      <c r="I100" s="34">
        <v>5.298601515426026</v>
      </c>
      <c r="J100" s="9"/>
      <c r="K100" s="4"/>
      <c r="L100" s="32"/>
      <c r="M100" s="4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</row>
    <row r="101" spans="1:46" ht="13.5">
      <c r="A101" s="6">
        <v>40848</v>
      </c>
      <c r="B101" s="26">
        <f t="shared" si="10"/>
        <v>558.782566425857</v>
      </c>
      <c r="C101" s="7">
        <v>660</v>
      </c>
      <c r="D101" s="7">
        <f t="shared" si="11"/>
        <v>399.61931874218527</v>
      </c>
      <c r="E101" s="7">
        <v>558.782566425857</v>
      </c>
      <c r="F101" s="36">
        <f t="shared" si="13"/>
        <v>11.008016558589382</v>
      </c>
      <c r="G101" s="29">
        <f t="shared" si="12"/>
        <v>197</v>
      </c>
      <c r="H101" s="10">
        <f t="shared" si="14"/>
        <v>40848</v>
      </c>
      <c r="I101" s="34">
        <v>7.398266720148624</v>
      </c>
      <c r="J101" s="9"/>
      <c r="K101" s="4"/>
      <c r="L101" s="32"/>
      <c r="M101" s="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</row>
    <row r="102" spans="1:46" ht="13.5">
      <c r="A102" s="6">
        <v>40878</v>
      </c>
      <c r="B102" s="26">
        <f t="shared" si="10"/>
        <v>843.0180539794925</v>
      </c>
      <c r="C102" s="7">
        <v>997</v>
      </c>
      <c r="D102" s="7">
        <f t="shared" si="11"/>
        <v>558.782566425857</v>
      </c>
      <c r="E102" s="7">
        <v>843.0180539794925</v>
      </c>
      <c r="F102" s="36">
        <f t="shared" si="13"/>
        <v>16.691757468793952</v>
      </c>
      <c r="G102" s="29">
        <f t="shared" si="12"/>
        <v>198</v>
      </c>
      <c r="H102" s="10">
        <f t="shared" si="14"/>
        <v>40878</v>
      </c>
      <c r="I102" s="34">
        <v>12.04987793929478</v>
      </c>
      <c r="J102" s="9"/>
      <c r="K102" s="4"/>
      <c r="L102" s="32"/>
      <c r="M102" s="4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</row>
    <row r="103" spans="1:46" ht="13.5">
      <c r="A103" s="6">
        <v>40909</v>
      </c>
      <c r="B103" s="26">
        <f t="shared" si="10"/>
        <v>1001.7030386058491</v>
      </c>
      <c r="C103" s="7">
        <v>1142</v>
      </c>
      <c r="D103" s="7">
        <f t="shared" si="11"/>
        <v>843.0180539794925</v>
      </c>
      <c r="E103" s="7">
        <v>1001.7030386058491</v>
      </c>
      <c r="F103" s="36">
        <f t="shared" si="13"/>
        <v>19.933890468256397</v>
      </c>
      <c r="G103" s="29">
        <f t="shared" si="12"/>
        <v>199</v>
      </c>
      <c r="H103" s="10">
        <f t="shared" si="14"/>
        <v>40909</v>
      </c>
      <c r="I103" s="34">
        <v>15.244078045964189</v>
      </c>
      <c r="J103" s="9"/>
      <c r="K103" s="4"/>
      <c r="L103" s="32"/>
      <c r="M103" s="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</row>
    <row r="104" spans="1:46" ht="13.5">
      <c r="A104" s="6">
        <v>40940</v>
      </c>
      <c r="B104" s="26">
        <f t="shared" si="10"/>
        <v>814.047587952685</v>
      </c>
      <c r="C104" s="8">
        <v>972</v>
      </c>
      <c r="D104" s="7">
        <f t="shared" si="11"/>
        <v>1001.7030386058491</v>
      </c>
      <c r="E104" s="7">
        <v>814.047587952685</v>
      </c>
      <c r="F104" s="36">
        <f t="shared" si="13"/>
        <v>16.2809517590537</v>
      </c>
      <c r="G104" s="29">
        <f t="shared" si="12"/>
        <v>200</v>
      </c>
      <c r="H104" s="10">
        <f t="shared" si="14"/>
        <v>40940</v>
      </c>
      <c r="I104" s="34">
        <v>12.25569307383801</v>
      </c>
      <c r="J104" s="9"/>
      <c r="K104" s="9"/>
      <c r="L104" s="3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</row>
    <row r="105" spans="1:46" ht="13.5">
      <c r="A105" s="6">
        <v>40969</v>
      </c>
      <c r="B105" s="26">
        <f t="shared" si="10"/>
        <v>486.8546665864455</v>
      </c>
      <c r="C105" s="7">
        <v>786</v>
      </c>
      <c r="D105" s="7">
        <f t="shared" si="11"/>
        <v>814.047587952685</v>
      </c>
      <c r="E105" s="7">
        <v>486.8546665864455</v>
      </c>
      <c r="F105" s="36">
        <f t="shared" si="13"/>
        <v>9.785778798387554</v>
      </c>
      <c r="G105" s="29">
        <f t="shared" si="12"/>
        <v>201</v>
      </c>
      <c r="H105" s="10">
        <f t="shared" si="14"/>
        <v>40969</v>
      </c>
      <c r="I105" s="34">
        <v>6.805934201043827</v>
      </c>
      <c r="J105" s="9"/>
      <c r="K105" s="9"/>
      <c r="L105" s="3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</row>
    <row r="106" spans="1:46" ht="13.5">
      <c r="A106" s="6">
        <v>41000</v>
      </c>
      <c r="B106" s="26">
        <f t="shared" si="10"/>
        <v>436.7366866463568</v>
      </c>
      <c r="C106" s="7">
        <v>429</v>
      </c>
      <c r="D106" s="7">
        <f t="shared" si="11"/>
        <v>486.8546665864455</v>
      </c>
      <c r="E106" s="7">
        <v>436.7366866463568</v>
      </c>
      <c r="F106" s="36">
        <f t="shared" si="13"/>
        <v>8.822081070256408</v>
      </c>
      <c r="G106" s="29">
        <f t="shared" si="12"/>
        <v>202</v>
      </c>
      <c r="H106" s="10">
        <f t="shared" si="14"/>
        <v>41000</v>
      </c>
      <c r="I106" s="34">
        <v>6.259948109206842</v>
      </c>
      <c r="J106" s="9"/>
      <c r="K106" s="9"/>
      <c r="L106" s="3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</row>
    <row r="107" spans="1:46" ht="13.5">
      <c r="A107" s="6">
        <v>41030</v>
      </c>
      <c r="B107" s="26">
        <f t="shared" si="10"/>
        <v>72.75714651997966</v>
      </c>
      <c r="C107" s="7">
        <v>176</v>
      </c>
      <c r="D107" s="7">
        <f t="shared" si="11"/>
        <v>436.7366866463568</v>
      </c>
      <c r="E107" s="7">
        <v>72.75714651997966</v>
      </c>
      <c r="F107" s="36">
        <f t="shared" si="13"/>
        <v>1.476970074355587</v>
      </c>
      <c r="G107" s="29">
        <f t="shared" si="12"/>
        <v>203</v>
      </c>
      <c r="H107" s="10">
        <f t="shared" si="14"/>
        <v>41030</v>
      </c>
      <c r="I107" s="34">
        <v>2.073264898076395</v>
      </c>
      <c r="J107" s="9"/>
      <c r="K107" s="9"/>
      <c r="L107" s="3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</row>
    <row r="108" spans="1:46" ht="13.5">
      <c r="A108" s="6">
        <v>41061</v>
      </c>
      <c r="B108" s="26">
        <f t="shared" si="10"/>
        <v>38.651414562189636</v>
      </c>
      <c r="C108" s="7">
        <v>33</v>
      </c>
      <c r="D108" s="7">
        <f t="shared" si="11"/>
        <v>72.75714651997966</v>
      </c>
      <c r="E108" s="7">
        <v>38.651414562189636</v>
      </c>
      <c r="F108" s="36">
        <f t="shared" si="13"/>
        <v>0.7884888570686686</v>
      </c>
      <c r="G108" s="29">
        <f t="shared" si="12"/>
        <v>204</v>
      </c>
      <c r="H108" s="10">
        <f t="shared" si="14"/>
        <v>41061</v>
      </c>
      <c r="I108" s="34">
        <v>1.8284992440014125</v>
      </c>
      <c r="J108" s="9"/>
      <c r="K108" s="9"/>
      <c r="L108" s="3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</row>
    <row r="109" spans="1:46" ht="13.5">
      <c r="A109" s="6">
        <v>41091</v>
      </c>
      <c r="B109" s="26">
        <f t="shared" si="10"/>
        <v>1.1448286004002883</v>
      </c>
      <c r="C109" s="7">
        <v>5</v>
      </c>
      <c r="D109" s="7">
        <f t="shared" si="11"/>
        <v>38.651414562189636</v>
      </c>
      <c r="E109" s="7">
        <v>1.1448286004002883</v>
      </c>
      <c r="F109" s="36">
        <f t="shared" si="13"/>
        <v>0.02346898630820591</v>
      </c>
      <c r="G109" s="29">
        <f t="shared" si="12"/>
        <v>205</v>
      </c>
      <c r="H109" s="10">
        <f t="shared" si="14"/>
        <v>41091</v>
      </c>
      <c r="I109" s="34">
        <v>1.4190315909143345</v>
      </c>
      <c r="J109" s="9"/>
      <c r="K109" s="9"/>
      <c r="L109" s="3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</row>
    <row r="110" spans="1:46" ht="13.5">
      <c r="A110" s="6">
        <v>41122</v>
      </c>
      <c r="B110" s="26">
        <f t="shared" si="10"/>
        <v>6.553249973194309</v>
      </c>
      <c r="C110" s="7">
        <v>11</v>
      </c>
      <c r="D110" s="7">
        <f t="shared" si="11"/>
        <v>1.1448286004002883</v>
      </c>
      <c r="E110" s="7">
        <v>6.553249973194309</v>
      </c>
      <c r="F110" s="36">
        <f t="shared" si="13"/>
        <v>0.13499694944780277</v>
      </c>
      <c r="G110" s="29">
        <f t="shared" si="12"/>
        <v>206</v>
      </c>
      <c r="H110" s="10">
        <f t="shared" si="14"/>
        <v>41122</v>
      </c>
      <c r="I110" s="34">
        <v>1.374359046876833</v>
      </c>
      <c r="J110" s="9"/>
      <c r="K110" s="9"/>
      <c r="L110" s="3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</row>
    <row r="111" spans="1:46" ht="13.5">
      <c r="A111" s="6">
        <v>41153</v>
      </c>
      <c r="B111" s="26">
        <f t="shared" si="10"/>
        <v>110.09007616374024</v>
      </c>
      <c r="C111" s="7">
        <v>95</v>
      </c>
      <c r="D111" s="7">
        <f t="shared" si="11"/>
        <v>6.553249973194309</v>
      </c>
      <c r="E111" s="7">
        <v>110.09007616374024</v>
      </c>
      <c r="F111" s="36">
        <f t="shared" si="13"/>
        <v>2.278864576589423</v>
      </c>
      <c r="G111" s="29">
        <f t="shared" si="12"/>
        <v>207</v>
      </c>
      <c r="H111" s="10">
        <f t="shared" si="14"/>
        <v>41153</v>
      </c>
      <c r="I111" s="34">
        <v>2.287514088514372</v>
      </c>
      <c r="J111" s="9"/>
      <c r="K111" s="9"/>
      <c r="L111" s="3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</row>
    <row r="112" spans="1:46" ht="13.5">
      <c r="A112" s="6">
        <v>41183</v>
      </c>
      <c r="B112" s="26">
        <f t="shared" si="10"/>
        <v>335.48405281120273</v>
      </c>
      <c r="C112" s="7">
        <v>381</v>
      </c>
      <c r="D112" s="7">
        <f t="shared" si="11"/>
        <v>110.09007616374024</v>
      </c>
      <c r="E112" s="7">
        <v>335.48405281120273</v>
      </c>
      <c r="F112" s="36">
        <f t="shared" si="13"/>
        <v>6.978068298473017</v>
      </c>
      <c r="G112" s="29">
        <f t="shared" si="12"/>
        <v>208</v>
      </c>
      <c r="H112" s="10">
        <f t="shared" si="14"/>
        <v>41183</v>
      </c>
      <c r="I112" s="34">
        <v>4.093717146977646</v>
      </c>
      <c r="J112" s="9"/>
      <c r="K112" s="9"/>
      <c r="L112" s="3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</row>
    <row r="113" spans="1:46" ht="13.5">
      <c r="A113" s="6">
        <v>41214</v>
      </c>
      <c r="B113" s="26">
        <f t="shared" si="10"/>
        <v>784.5643031300808</v>
      </c>
      <c r="C113" s="7">
        <v>660</v>
      </c>
      <c r="D113" s="7">
        <f t="shared" si="11"/>
        <v>335.48405281120273</v>
      </c>
      <c r="E113" s="7">
        <v>784.5643031300808</v>
      </c>
      <c r="F113" s="36">
        <f t="shared" si="13"/>
        <v>16.397393935418688</v>
      </c>
      <c r="G113" s="29">
        <f t="shared" si="12"/>
        <v>209</v>
      </c>
      <c r="H113" s="10">
        <f t="shared" si="14"/>
        <v>41214</v>
      </c>
      <c r="I113" s="34">
        <v>11.597027894242993</v>
      </c>
      <c r="J113" s="9"/>
      <c r="K113" s="9"/>
      <c r="L113" s="3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</row>
    <row r="114" spans="1:46" ht="13.5">
      <c r="A114" s="6">
        <v>41244</v>
      </c>
      <c r="B114" s="26">
        <f t="shared" si="10"/>
        <v>853.4413794010438</v>
      </c>
      <c r="C114" s="7">
        <v>997</v>
      </c>
      <c r="D114" s="7">
        <f t="shared" si="11"/>
        <v>784.5643031300808</v>
      </c>
      <c r="E114" s="7">
        <v>853.4413794010438</v>
      </c>
      <c r="F114" s="36">
        <f t="shared" si="13"/>
        <v>17.92226896742192</v>
      </c>
      <c r="G114" s="29">
        <f t="shared" si="12"/>
        <v>210</v>
      </c>
      <c r="H114" s="10">
        <f t="shared" si="14"/>
        <v>41244</v>
      </c>
      <c r="I114" s="34">
        <v>11.895598715943294</v>
      </c>
      <c r="J114" s="9"/>
      <c r="K114" s="9"/>
      <c r="L114" s="3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</row>
    <row r="115" spans="1:46" ht="13.5">
      <c r="A115" s="6">
        <v>41275</v>
      </c>
      <c r="B115" s="26">
        <f t="shared" si="10"/>
        <v>1046.928762047657</v>
      </c>
      <c r="C115" s="7">
        <v>1142</v>
      </c>
      <c r="D115" s="7">
        <f t="shared" si="11"/>
        <v>853.4413794010438</v>
      </c>
      <c r="E115" s="7">
        <v>1046.928762047657</v>
      </c>
      <c r="F115" s="36">
        <f t="shared" si="13"/>
        <v>22.090196879205564</v>
      </c>
      <c r="G115" s="29">
        <f t="shared" si="12"/>
        <v>211</v>
      </c>
      <c r="H115" s="10">
        <f t="shared" si="14"/>
        <v>41275</v>
      </c>
      <c r="I115" s="34">
        <v>16.199090382481227</v>
      </c>
      <c r="J115" s="9"/>
      <c r="K115" s="9"/>
      <c r="L115" s="3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</row>
    <row r="116" spans="1:46" ht="13.5">
      <c r="A116" s="6">
        <v>41306</v>
      </c>
      <c r="B116" s="26">
        <f t="shared" si="10"/>
        <v>974.1896532638636</v>
      </c>
      <c r="C116" s="7">
        <v>972</v>
      </c>
      <c r="D116" s="7">
        <f t="shared" si="11"/>
        <v>1046.928762047657</v>
      </c>
      <c r="E116" s="7">
        <v>974.1896532638636</v>
      </c>
      <c r="F116" s="36">
        <f t="shared" si="13"/>
        <v>20.65282064919391</v>
      </c>
      <c r="G116" s="29">
        <f t="shared" si="12"/>
        <v>212</v>
      </c>
      <c r="H116" s="10">
        <f t="shared" si="14"/>
        <v>41306</v>
      </c>
      <c r="I116" s="34">
        <v>14.451598338977487</v>
      </c>
      <c r="J116" s="9"/>
      <c r="K116" s="9"/>
      <c r="L116" s="3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</row>
    <row r="117" spans="1:46" ht="14.25">
      <c r="A117" s="6">
        <v>41334</v>
      </c>
      <c r="B117" s="26">
        <f t="shared" si="10"/>
        <v>883.5259907193754</v>
      </c>
      <c r="C117" s="7">
        <v>786</v>
      </c>
      <c r="D117" s="7">
        <f t="shared" si="11"/>
        <v>974.1896532638636</v>
      </c>
      <c r="E117" s="7">
        <v>883.5259907193754</v>
      </c>
      <c r="F117" s="36">
        <f t="shared" si="13"/>
        <v>18.819103602322695</v>
      </c>
      <c r="G117" s="29">
        <f t="shared" si="12"/>
        <v>213</v>
      </c>
      <c r="H117" s="10">
        <f t="shared" si="14"/>
        <v>41334</v>
      </c>
      <c r="I117" s="34">
        <v>13.191551585326877</v>
      </c>
      <c r="J117" s="9"/>
      <c r="K117" s="5"/>
      <c r="L117" s="3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</row>
    <row r="118" spans="1:46" ht="13.5">
      <c r="A118" s="6">
        <v>41365</v>
      </c>
      <c r="B118" s="26">
        <f t="shared" si="10"/>
        <v>426.7544612070987</v>
      </c>
      <c r="C118" s="7">
        <v>429</v>
      </c>
      <c r="D118" s="7">
        <f t="shared" si="11"/>
        <v>883.5259907193754</v>
      </c>
      <c r="E118" s="7">
        <v>426.7544612070987</v>
      </c>
      <c r="F118" s="36">
        <f t="shared" si="13"/>
        <v>9.132545469831912</v>
      </c>
      <c r="G118" s="29">
        <f t="shared" si="12"/>
        <v>214</v>
      </c>
      <c r="H118" s="10">
        <f t="shared" si="14"/>
        <v>41365</v>
      </c>
      <c r="I118" s="34">
        <v>5.165211808810588</v>
      </c>
      <c r="J118" s="9"/>
      <c r="K118" s="4"/>
      <c r="L118" s="3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</row>
    <row r="119" spans="1:46" ht="13.5">
      <c r="A119" s="6">
        <v>41395</v>
      </c>
      <c r="B119" s="26">
        <f t="shared" si="10"/>
        <v>178.37620208672058</v>
      </c>
      <c r="C119" s="7">
        <v>176</v>
      </c>
      <c r="D119" s="7">
        <f t="shared" si="11"/>
        <v>426.7544612070987</v>
      </c>
      <c r="E119" s="7">
        <v>178.37620208672058</v>
      </c>
      <c r="F119" s="36">
        <f t="shared" si="13"/>
        <v>3.835088344864493</v>
      </c>
      <c r="G119" s="29">
        <f t="shared" si="12"/>
        <v>215</v>
      </c>
      <c r="H119" s="10">
        <f t="shared" si="14"/>
        <v>41395</v>
      </c>
      <c r="I119" s="34">
        <v>2.9771864976635896</v>
      </c>
      <c r="J119" s="9"/>
      <c r="K119" s="4"/>
      <c r="L119" s="3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</row>
    <row r="120" spans="1:46" ht="13.5">
      <c r="A120" s="6">
        <v>41426</v>
      </c>
      <c r="B120" s="26">
        <f t="shared" si="10"/>
        <v>20.978817627506935</v>
      </c>
      <c r="C120" s="7">
        <v>33</v>
      </c>
      <c r="D120" s="7">
        <f t="shared" si="11"/>
        <v>178.37620208672058</v>
      </c>
      <c r="E120" s="7">
        <v>20.978817627506935</v>
      </c>
      <c r="F120" s="36">
        <f t="shared" si="13"/>
        <v>0.45314246075414977</v>
      </c>
      <c r="G120" s="29">
        <f t="shared" si="12"/>
        <v>216</v>
      </c>
      <c r="H120" s="10">
        <f t="shared" si="14"/>
        <v>41426</v>
      </c>
      <c r="I120" s="34">
        <v>1.7263329373971892</v>
      </c>
      <c r="J120" s="9"/>
      <c r="K120" s="4"/>
      <c r="L120" s="3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</row>
    <row r="121" spans="1:46" ht="13.5">
      <c r="A121" s="6">
        <v>41456</v>
      </c>
      <c r="B121" s="26">
        <f t="shared" si="10"/>
        <v>4.026126161441394</v>
      </c>
      <c r="C121" s="7">
        <v>5</v>
      </c>
      <c r="D121" s="7">
        <f t="shared" si="11"/>
        <v>20.978817627506935</v>
      </c>
      <c r="E121" s="7">
        <v>4.026126161441394</v>
      </c>
      <c r="F121" s="36">
        <f t="shared" si="13"/>
        <v>0.08736693770327826</v>
      </c>
      <c r="G121" s="29">
        <f t="shared" si="12"/>
        <v>217</v>
      </c>
      <c r="H121" s="10">
        <f t="shared" si="14"/>
        <v>41456</v>
      </c>
      <c r="I121" s="34">
        <v>1.7976364415626183</v>
      </c>
      <c r="J121" s="9"/>
      <c r="K121" s="9"/>
      <c r="L121" s="3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</row>
    <row r="122" spans="1:46" ht="14.25">
      <c r="A122" s="6">
        <v>41487</v>
      </c>
      <c r="B122" s="26">
        <f t="shared" si="10"/>
        <v>12.303457403602595</v>
      </c>
      <c r="C122" s="7">
        <v>11</v>
      </c>
      <c r="D122" s="7">
        <f t="shared" si="11"/>
        <v>4.026126161441394</v>
      </c>
      <c r="E122" s="7">
        <v>12.303457403602595</v>
      </c>
      <c r="F122" s="36">
        <f t="shared" si="13"/>
        <v>0.2682153713985366</v>
      </c>
      <c r="G122" s="29">
        <f t="shared" si="12"/>
        <v>218</v>
      </c>
      <c r="H122" s="10">
        <f t="shared" si="14"/>
        <v>41487</v>
      </c>
      <c r="I122" s="34">
        <v>1.6636713480235783</v>
      </c>
      <c r="J122" s="9"/>
      <c r="K122" s="5"/>
      <c r="L122" s="32"/>
      <c r="M122" s="5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</row>
    <row r="123" spans="1:46" ht="13.5">
      <c r="A123" s="6">
        <v>41518</v>
      </c>
      <c r="B123" s="26">
        <f t="shared" si="10"/>
        <v>142.67067961040038</v>
      </c>
      <c r="C123" s="7">
        <v>95</v>
      </c>
      <c r="D123" s="7">
        <f t="shared" si="11"/>
        <v>12.303457403602595</v>
      </c>
      <c r="E123" s="7">
        <v>142.67067961040038</v>
      </c>
      <c r="F123" s="36">
        <f t="shared" si="13"/>
        <v>3.1244878834677685</v>
      </c>
      <c r="G123" s="29">
        <f t="shared" si="12"/>
        <v>219</v>
      </c>
      <c r="H123" s="10">
        <f t="shared" si="14"/>
        <v>41518</v>
      </c>
      <c r="I123" s="34">
        <v>2.5654791250779594</v>
      </c>
      <c r="J123" s="9"/>
      <c r="K123" s="4"/>
      <c r="L123" s="32"/>
      <c r="M123" s="4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</row>
    <row r="124" spans="1:46" ht="13.5">
      <c r="A124" s="6">
        <v>41548</v>
      </c>
      <c r="B124" s="26">
        <f t="shared" si="10"/>
        <v>327.36188082745815</v>
      </c>
      <c r="C124" s="7">
        <v>381</v>
      </c>
      <c r="D124" s="7">
        <f t="shared" si="11"/>
        <v>142.67067961040038</v>
      </c>
      <c r="E124" s="7">
        <v>327.36188082745815</v>
      </c>
      <c r="F124" s="36">
        <f t="shared" si="13"/>
        <v>7.201961378204079</v>
      </c>
      <c r="G124" s="29">
        <f t="shared" si="12"/>
        <v>220</v>
      </c>
      <c r="H124" s="10">
        <f t="shared" si="14"/>
        <v>41548</v>
      </c>
      <c r="I124" s="34">
        <v>4.416897399226868</v>
      </c>
      <c r="J124" s="9"/>
      <c r="K124" s="4"/>
      <c r="L124" s="32"/>
      <c r="M124" s="4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</row>
    <row r="125" spans="1:46" ht="13.5">
      <c r="A125" s="6">
        <v>41579</v>
      </c>
      <c r="B125" s="26">
        <f t="shared" si="10"/>
        <v>772.8725808565628</v>
      </c>
      <c r="C125" s="7">
        <v>660</v>
      </c>
      <c r="D125" s="7">
        <f t="shared" si="11"/>
        <v>327.36188082745815</v>
      </c>
      <c r="E125" s="7">
        <v>772.8725808565628</v>
      </c>
      <c r="F125" s="36">
        <f t="shared" si="13"/>
        <v>17.080484036930038</v>
      </c>
      <c r="G125" s="29">
        <f t="shared" si="12"/>
        <v>221</v>
      </c>
      <c r="H125" s="10">
        <f t="shared" si="14"/>
        <v>41579</v>
      </c>
      <c r="I125" s="34">
        <v>11.128031544781212</v>
      </c>
      <c r="J125" s="9"/>
      <c r="K125" s="4"/>
      <c r="L125" s="32"/>
      <c r="M125" s="4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</row>
    <row r="126" spans="1:46" ht="13.5">
      <c r="A126" s="6">
        <v>41609</v>
      </c>
      <c r="B126" s="26">
        <f t="shared" si="10"/>
        <v>1011.8711683454346</v>
      </c>
      <c r="C126" s="7">
        <v>997</v>
      </c>
      <c r="D126" s="7">
        <f t="shared" si="11"/>
        <v>772.8725808565628</v>
      </c>
      <c r="E126" s="7">
        <v>1011.8711683454346</v>
      </c>
      <c r="F126" s="36">
        <f t="shared" si="13"/>
        <v>22.46353993726865</v>
      </c>
      <c r="G126" s="29">
        <f t="shared" si="12"/>
        <v>222</v>
      </c>
      <c r="H126" s="10">
        <f t="shared" si="14"/>
        <v>41609</v>
      </c>
      <c r="I126" s="34">
        <v>14.532364470383698</v>
      </c>
      <c r="J126" s="9"/>
      <c r="K126" s="4"/>
      <c r="L126" s="32"/>
      <c r="M126" s="4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</row>
    <row r="127" spans="1:46" ht="13.5">
      <c r="A127" s="6">
        <v>41640</v>
      </c>
      <c r="B127" s="26">
        <f t="shared" si="10"/>
        <v>1310.1587685125776</v>
      </c>
      <c r="C127" s="7">
        <v>1142</v>
      </c>
      <c r="D127" s="7">
        <f t="shared" si="11"/>
        <v>1011.8711683454346</v>
      </c>
      <c r="E127" s="7">
        <v>1310.1587685125776</v>
      </c>
      <c r="F127" s="36">
        <f t="shared" si="13"/>
        <v>29.216540537830483</v>
      </c>
      <c r="G127" s="29">
        <f t="shared" si="12"/>
        <v>223</v>
      </c>
      <c r="H127" s="10">
        <f t="shared" si="14"/>
        <v>41640</v>
      </c>
      <c r="I127" s="34">
        <v>20.38675438995767</v>
      </c>
      <c r="J127" s="9"/>
      <c r="K127" s="9"/>
      <c r="L127" s="3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</row>
    <row r="128" spans="1:46" ht="13.5">
      <c r="A128" s="6">
        <v>41671</v>
      </c>
      <c r="B128" s="26">
        <f t="shared" si="10"/>
        <v>1113.9508358748178</v>
      </c>
      <c r="C128" s="7">
        <v>972</v>
      </c>
      <c r="D128" s="7">
        <f t="shared" si="11"/>
        <v>1310.1587685125776</v>
      </c>
      <c r="E128" s="7">
        <v>1113.9508358748178</v>
      </c>
      <c r="F128" s="36">
        <f t="shared" si="13"/>
        <v>24.95249872359592</v>
      </c>
      <c r="G128" s="29">
        <f t="shared" si="12"/>
        <v>224</v>
      </c>
      <c r="H128" s="10">
        <f t="shared" si="14"/>
        <v>41671</v>
      </c>
      <c r="I128" s="34">
        <v>16.28305612132121</v>
      </c>
      <c r="J128" s="9"/>
      <c r="K128" s="9"/>
      <c r="L128" s="3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</row>
    <row r="129" spans="1:46" ht="13.5">
      <c r="A129" s="6">
        <v>41699</v>
      </c>
      <c r="B129" s="26">
        <f t="shared" si="10"/>
        <v>976.3558039461323</v>
      </c>
      <c r="C129" s="7">
        <v>786</v>
      </c>
      <c r="D129" s="7">
        <f t="shared" si="11"/>
        <v>1113.9508358748178</v>
      </c>
      <c r="E129" s="7">
        <v>976.3558039461323</v>
      </c>
      <c r="F129" s="36">
        <f t="shared" si="13"/>
        <v>21.968005588787975</v>
      </c>
      <c r="G129" s="29">
        <f t="shared" si="12"/>
        <v>225</v>
      </c>
      <c r="H129" s="10">
        <f t="shared" si="14"/>
        <v>41699</v>
      </c>
      <c r="I129" s="34">
        <v>14.248288863680228</v>
      </c>
      <c r="J129" s="9"/>
      <c r="K129" s="9"/>
      <c r="L129" s="3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</row>
    <row r="130" spans="1:46" ht="13.5">
      <c r="A130" s="6">
        <v>41730</v>
      </c>
      <c r="B130" s="26">
        <f t="shared" si="10"/>
        <v>466.6041677612897</v>
      </c>
      <c r="C130" s="7">
        <v>429</v>
      </c>
      <c r="D130" s="7">
        <f t="shared" si="11"/>
        <v>976.3558039461323</v>
      </c>
      <c r="E130" s="7">
        <v>466.6041677612897</v>
      </c>
      <c r="F130" s="36">
        <f t="shared" si="13"/>
        <v>10.545254191405148</v>
      </c>
      <c r="G130" s="29">
        <f t="shared" si="12"/>
        <v>226</v>
      </c>
      <c r="H130" s="10">
        <f t="shared" si="14"/>
        <v>41730</v>
      </c>
      <c r="I130" s="34">
        <v>6.538408478268167</v>
      </c>
      <c r="J130" s="9"/>
      <c r="K130" s="9"/>
      <c r="L130" s="3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</row>
    <row r="131" spans="1:46" ht="13.5">
      <c r="A131" s="6">
        <v>41760</v>
      </c>
      <c r="B131" s="26">
        <f t="shared" si="10"/>
        <v>152.45316805991666</v>
      </c>
      <c r="C131" s="7">
        <v>176</v>
      </c>
      <c r="D131" s="7">
        <f t="shared" si="11"/>
        <v>466.6041677612897</v>
      </c>
      <c r="E131" s="7">
        <v>152.45316805991666</v>
      </c>
      <c r="F131" s="36">
        <f t="shared" si="13"/>
        <v>3.460686914960108</v>
      </c>
      <c r="G131" s="29">
        <f t="shared" si="12"/>
        <v>227</v>
      </c>
      <c r="H131" s="10">
        <f t="shared" si="14"/>
        <v>41760</v>
      </c>
      <c r="I131" s="34">
        <v>2.575194183422118</v>
      </c>
      <c r="J131" s="9"/>
      <c r="K131" s="9"/>
      <c r="L131" s="3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</row>
    <row r="132" spans="1:46" ht="13.5">
      <c r="A132" s="6">
        <v>41791</v>
      </c>
      <c r="B132" s="26">
        <f t="shared" si="10"/>
        <v>13.553956228758356</v>
      </c>
      <c r="C132" s="7">
        <v>33</v>
      </c>
      <c r="D132" s="7">
        <f t="shared" si="11"/>
        <v>152.45316805991666</v>
      </c>
      <c r="E132" s="7">
        <v>13.553956228758356</v>
      </c>
      <c r="F132" s="36">
        <f aca="true" t="shared" si="15" ref="F132:F163">(G132*E132/10000)</f>
        <v>0.30903020201569054</v>
      </c>
      <c r="G132" s="29">
        <f t="shared" si="12"/>
        <v>228</v>
      </c>
      <c r="H132" s="10">
        <f aca="true" t="shared" si="16" ref="H132:H163">A132</f>
        <v>41791</v>
      </c>
      <c r="I132" s="34">
        <v>1.6772962716669784</v>
      </c>
      <c r="J132" s="9"/>
      <c r="K132" s="9"/>
      <c r="L132" s="3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</row>
    <row r="133" spans="1:46" ht="13.5">
      <c r="A133" s="6">
        <v>41821</v>
      </c>
      <c r="B133" s="26">
        <f aca="true" t="shared" si="17" ref="B133:B183">E133</f>
        <v>10.486031868519607</v>
      </c>
      <c r="C133" s="7">
        <v>5</v>
      </c>
      <c r="D133" s="7">
        <f t="shared" si="11"/>
        <v>13.553956228758356</v>
      </c>
      <c r="E133" s="7">
        <v>10.486031868519607</v>
      </c>
      <c r="F133" s="36">
        <f t="shared" si="15"/>
        <v>0.240130129789099</v>
      </c>
      <c r="G133" s="29">
        <f t="shared" si="12"/>
        <v>229</v>
      </c>
      <c r="H133" s="10">
        <f t="shared" si="16"/>
        <v>41821</v>
      </c>
      <c r="I133" s="34">
        <v>1.4404842367068948</v>
      </c>
      <c r="J133" s="9"/>
      <c r="K133" s="9"/>
      <c r="L133" s="3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</row>
    <row r="134" spans="1:46" ht="13.5">
      <c r="A134" s="6">
        <v>41852</v>
      </c>
      <c r="B134" s="26">
        <f t="shared" si="17"/>
        <v>13.132564374795463</v>
      </c>
      <c r="C134" s="7">
        <v>11</v>
      </c>
      <c r="D134" s="7">
        <f aca="true" t="shared" si="18" ref="D134:D183">E133</f>
        <v>10.486031868519607</v>
      </c>
      <c r="E134" s="7">
        <v>13.132564374795463</v>
      </c>
      <c r="F134" s="36">
        <f t="shared" si="15"/>
        <v>0.30204898062029567</v>
      </c>
      <c r="G134" s="29">
        <f aca="true" t="shared" si="19" ref="G134:G197">G133+1</f>
        <v>230</v>
      </c>
      <c r="H134" s="10">
        <f t="shared" si="16"/>
        <v>41852</v>
      </c>
      <c r="I134" s="34">
        <v>1.4522683308318924</v>
      </c>
      <c r="J134" s="9"/>
      <c r="K134" s="9"/>
      <c r="L134" s="3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</row>
    <row r="135" spans="1:46" ht="13.5">
      <c r="A135" s="6">
        <v>41883</v>
      </c>
      <c r="B135" s="26">
        <f t="shared" si="17"/>
        <v>98.40168372563247</v>
      </c>
      <c r="C135" s="7">
        <v>95</v>
      </c>
      <c r="D135" s="7">
        <f t="shared" si="18"/>
        <v>13.132564374795463</v>
      </c>
      <c r="E135" s="7">
        <v>98.40168372563247</v>
      </c>
      <c r="F135" s="36">
        <f t="shared" si="15"/>
        <v>2.27307889406211</v>
      </c>
      <c r="G135" s="29">
        <f t="shared" si="19"/>
        <v>231</v>
      </c>
      <c r="H135" s="10">
        <f t="shared" si="16"/>
        <v>41883</v>
      </c>
      <c r="I135" s="34">
        <v>2.990698317727187</v>
      </c>
      <c r="J135" s="9"/>
      <c r="K135" s="9"/>
      <c r="L135" s="3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1:46" ht="13.5">
      <c r="A136" s="6">
        <v>41913</v>
      </c>
      <c r="B136" s="26">
        <f t="shared" si="17"/>
        <v>302.7312055576419</v>
      </c>
      <c r="C136" s="7">
        <v>381</v>
      </c>
      <c r="D136" s="7">
        <f t="shared" si="18"/>
        <v>98.40168372563247</v>
      </c>
      <c r="E136" s="7">
        <v>302.7312055576419</v>
      </c>
      <c r="F136" s="36">
        <f t="shared" si="15"/>
        <v>7.023363968937291</v>
      </c>
      <c r="G136" s="29">
        <f t="shared" si="19"/>
        <v>232</v>
      </c>
      <c r="H136" s="10">
        <f t="shared" si="16"/>
        <v>41913</v>
      </c>
      <c r="I136" s="34">
        <v>3.7459663363713127</v>
      </c>
      <c r="J136" s="9"/>
      <c r="K136" s="9"/>
      <c r="L136" s="3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  <row r="137" spans="1:46" ht="13.5">
      <c r="A137" s="6">
        <v>41944</v>
      </c>
      <c r="B137" s="26">
        <f t="shared" si="17"/>
        <v>758.9521704096052</v>
      </c>
      <c r="C137" s="7">
        <v>660</v>
      </c>
      <c r="D137" s="7">
        <f t="shared" si="18"/>
        <v>302.7312055576419</v>
      </c>
      <c r="E137" s="7">
        <v>758.9521704096052</v>
      </c>
      <c r="F137" s="36">
        <f t="shared" si="15"/>
        <v>17.6835855705438</v>
      </c>
      <c r="G137" s="29">
        <f t="shared" si="19"/>
        <v>233</v>
      </c>
      <c r="H137" s="10">
        <f t="shared" si="16"/>
        <v>41944</v>
      </c>
      <c r="I137" s="34">
        <v>11.302242067566747</v>
      </c>
      <c r="J137" s="9"/>
      <c r="K137" s="9"/>
      <c r="L137" s="3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</row>
    <row r="138" spans="1:46" ht="13.5">
      <c r="A138" s="6">
        <v>41974</v>
      </c>
      <c r="B138" s="26">
        <f t="shared" si="17"/>
        <v>909.2308524298599</v>
      </c>
      <c r="C138" s="7">
        <v>997</v>
      </c>
      <c r="D138" s="7">
        <f t="shared" si="18"/>
        <v>758.9521704096052</v>
      </c>
      <c r="E138" s="7">
        <v>909.2308524298599</v>
      </c>
      <c r="F138" s="36">
        <f t="shared" si="15"/>
        <v>21.27600194685872</v>
      </c>
      <c r="G138" s="29">
        <f t="shared" si="19"/>
        <v>234</v>
      </c>
      <c r="H138" s="10">
        <f t="shared" si="16"/>
        <v>41974</v>
      </c>
      <c r="I138" s="34">
        <v>12.934843099020354</v>
      </c>
      <c r="J138" s="9"/>
      <c r="K138" s="9"/>
      <c r="L138" s="3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</row>
    <row r="139" spans="1:46" ht="13.5">
      <c r="A139" s="6">
        <v>42005</v>
      </c>
      <c r="B139" s="26">
        <f t="shared" si="17"/>
        <v>1230.9032965037973</v>
      </c>
      <c r="C139" s="7">
        <v>1142</v>
      </c>
      <c r="D139" s="7">
        <f t="shared" si="18"/>
        <v>909.2308524298599</v>
      </c>
      <c r="E139" s="7">
        <v>1230.9032965037973</v>
      </c>
      <c r="F139" s="36">
        <f t="shared" si="15"/>
        <v>28.926227467839233</v>
      </c>
      <c r="G139" s="29">
        <f t="shared" si="19"/>
        <v>235</v>
      </c>
      <c r="H139" s="10">
        <f t="shared" si="16"/>
        <v>42005</v>
      </c>
      <c r="I139" s="34">
        <v>19.420539571962912</v>
      </c>
      <c r="J139" s="9"/>
      <c r="K139" s="9"/>
      <c r="L139" s="3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</row>
    <row r="140" spans="1:46" ht="13.5">
      <c r="A140" s="6">
        <v>42036</v>
      </c>
      <c r="B140" s="26">
        <f t="shared" si="17"/>
        <v>1275.0689190470523</v>
      </c>
      <c r="C140" s="7">
        <v>972</v>
      </c>
      <c r="D140" s="7">
        <f t="shared" si="18"/>
        <v>1230.9032965037973</v>
      </c>
      <c r="E140" s="7">
        <v>1275.0689190470523</v>
      </c>
      <c r="F140" s="36">
        <f t="shared" si="15"/>
        <v>30.091626489510436</v>
      </c>
      <c r="G140" s="29">
        <f t="shared" si="19"/>
        <v>236</v>
      </c>
      <c r="H140" s="10">
        <f t="shared" si="16"/>
        <v>42036</v>
      </c>
      <c r="I140" s="34">
        <v>19.73874396032767</v>
      </c>
      <c r="J140" s="9"/>
      <c r="K140" s="9"/>
      <c r="L140" s="3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</row>
    <row r="141" spans="1:46" ht="13.5">
      <c r="A141" s="6">
        <v>42064</v>
      </c>
      <c r="B141" s="26">
        <f t="shared" si="17"/>
        <v>959.9741179464306</v>
      </c>
      <c r="C141" s="7">
        <v>786</v>
      </c>
      <c r="D141" s="7">
        <f t="shared" si="18"/>
        <v>1275.0689190470523</v>
      </c>
      <c r="E141" s="7">
        <v>959.9741179464306</v>
      </c>
      <c r="F141" s="36">
        <f t="shared" si="15"/>
        <v>22.751386595330406</v>
      </c>
      <c r="G141" s="29">
        <f t="shared" si="19"/>
        <v>237</v>
      </c>
      <c r="H141" s="10">
        <f t="shared" si="16"/>
        <v>42064</v>
      </c>
      <c r="I141" s="34">
        <v>13.963719559398408</v>
      </c>
      <c r="J141" s="9"/>
      <c r="K141" s="9"/>
      <c r="L141" s="3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</row>
    <row r="142" spans="1:46" ht="14.25">
      <c r="A142" s="6">
        <v>42095</v>
      </c>
      <c r="B142" s="26">
        <f t="shared" si="17"/>
        <v>403.1285151992807</v>
      </c>
      <c r="C142" s="7">
        <v>429</v>
      </c>
      <c r="D142" s="7">
        <f t="shared" si="18"/>
        <v>959.9741179464306</v>
      </c>
      <c r="E142" s="7">
        <v>403.1285151992807</v>
      </c>
      <c r="F142" s="36">
        <f t="shared" si="15"/>
        <v>9.59445866174288</v>
      </c>
      <c r="G142" s="29">
        <f t="shared" si="19"/>
        <v>238</v>
      </c>
      <c r="H142" s="10">
        <f t="shared" si="16"/>
        <v>42095</v>
      </c>
      <c r="I142" s="34">
        <v>6.143043255068273</v>
      </c>
      <c r="J142" s="5"/>
      <c r="K142" s="5"/>
      <c r="L142" s="3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</row>
    <row r="143" spans="1:46" ht="13.5">
      <c r="A143" s="6">
        <v>42125</v>
      </c>
      <c r="B143" s="26">
        <f t="shared" si="17"/>
        <v>82.79602814197125</v>
      </c>
      <c r="C143" s="7">
        <v>176</v>
      </c>
      <c r="D143" s="7">
        <f t="shared" si="18"/>
        <v>403.1285151992807</v>
      </c>
      <c r="E143" s="7">
        <v>82.79602814197125</v>
      </c>
      <c r="F143" s="36">
        <f t="shared" si="15"/>
        <v>1.9788250725931127</v>
      </c>
      <c r="G143" s="29">
        <f t="shared" si="19"/>
        <v>239</v>
      </c>
      <c r="H143" s="10">
        <f t="shared" si="16"/>
        <v>42125</v>
      </c>
      <c r="I143" s="34">
        <v>2.3679037097165914</v>
      </c>
      <c r="J143" s="4"/>
      <c r="K143" s="4"/>
      <c r="L143" s="3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</row>
    <row r="144" spans="1:46" ht="13.5">
      <c r="A144" s="6">
        <v>42156</v>
      </c>
      <c r="B144" s="26">
        <f t="shared" si="17"/>
        <v>32.41510800310519</v>
      </c>
      <c r="C144" s="7">
        <v>33</v>
      </c>
      <c r="D144" s="7">
        <f t="shared" si="18"/>
        <v>82.79602814197125</v>
      </c>
      <c r="E144" s="7">
        <v>32.41510800310519</v>
      </c>
      <c r="F144" s="36">
        <f t="shared" si="15"/>
        <v>0.7779625920745246</v>
      </c>
      <c r="G144" s="29">
        <f t="shared" si="19"/>
        <v>240</v>
      </c>
      <c r="H144" s="10">
        <f t="shared" si="16"/>
        <v>42156</v>
      </c>
      <c r="I144" s="34">
        <v>1.9293585543033718</v>
      </c>
      <c r="J144" s="4"/>
      <c r="K144" s="4"/>
      <c r="L144" s="3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</row>
    <row r="145" spans="1:46" ht="13.5">
      <c r="A145" s="6">
        <v>42186</v>
      </c>
      <c r="B145" s="26">
        <f t="shared" si="17"/>
        <v>4.144825479089897</v>
      </c>
      <c r="C145" s="7">
        <v>5</v>
      </c>
      <c r="D145" s="7">
        <f t="shared" si="18"/>
        <v>32.41510800310519</v>
      </c>
      <c r="E145" s="7">
        <v>4.144825479089897</v>
      </c>
      <c r="F145" s="36">
        <f t="shared" si="15"/>
        <v>0.0998902940460665</v>
      </c>
      <c r="G145" s="29">
        <f t="shared" si="19"/>
        <v>241</v>
      </c>
      <c r="H145" s="10">
        <f t="shared" si="16"/>
        <v>42186</v>
      </c>
      <c r="I145" s="34">
        <v>1.6046219258995482</v>
      </c>
      <c r="J145" s="4"/>
      <c r="K145" s="4"/>
      <c r="L145" s="3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</row>
    <row r="146" spans="1:46" ht="13.5">
      <c r="A146" s="6">
        <v>42217</v>
      </c>
      <c r="B146" s="26">
        <f t="shared" si="17"/>
        <v>5.91032211622523</v>
      </c>
      <c r="C146" s="7">
        <v>11</v>
      </c>
      <c r="D146" s="7">
        <f t="shared" si="18"/>
        <v>4.144825479089897</v>
      </c>
      <c r="E146" s="7">
        <v>5.91032211622523</v>
      </c>
      <c r="F146" s="36">
        <f t="shared" si="15"/>
        <v>0.14302979521265055</v>
      </c>
      <c r="G146" s="29">
        <f t="shared" si="19"/>
        <v>242</v>
      </c>
      <c r="H146" s="10">
        <f t="shared" si="16"/>
        <v>42217</v>
      </c>
      <c r="I146" s="34">
        <v>1.619327069944448</v>
      </c>
      <c r="J146" s="9"/>
      <c r="K146" s="9"/>
      <c r="L146" s="3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</row>
    <row r="147" spans="1:46" ht="14.25">
      <c r="A147" s="6">
        <v>42248</v>
      </c>
      <c r="B147" s="26">
        <f t="shared" si="17"/>
        <v>42.45031295149876</v>
      </c>
      <c r="C147" s="7">
        <v>95</v>
      </c>
      <c r="D147" s="7">
        <f t="shared" si="18"/>
        <v>5.91032211622523</v>
      </c>
      <c r="E147" s="7">
        <v>42.45031295149876</v>
      </c>
      <c r="F147" s="36">
        <f t="shared" si="15"/>
        <v>1.0315426047214198</v>
      </c>
      <c r="G147" s="29">
        <f t="shared" si="19"/>
        <v>243</v>
      </c>
      <c r="H147" s="10">
        <f t="shared" si="16"/>
        <v>42248</v>
      </c>
      <c r="I147" s="34">
        <v>1.8298242139395058</v>
      </c>
      <c r="J147" s="5"/>
      <c r="K147" s="5"/>
      <c r="L147" s="32"/>
      <c r="M147" s="5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</row>
    <row r="148" spans="1:46" ht="13.5">
      <c r="A148" s="6">
        <v>42278</v>
      </c>
      <c r="B148" s="26">
        <f t="shared" si="17"/>
        <v>377.8733392117185</v>
      </c>
      <c r="C148" s="8">
        <v>381</v>
      </c>
      <c r="D148" s="7">
        <f t="shared" si="18"/>
        <v>42.45031295149876</v>
      </c>
      <c r="E148" s="7">
        <v>377.8733392117185</v>
      </c>
      <c r="F148" s="36">
        <f t="shared" si="15"/>
        <v>9.22010947676593</v>
      </c>
      <c r="G148" s="29">
        <f t="shared" si="19"/>
        <v>244</v>
      </c>
      <c r="H148" s="10">
        <f t="shared" si="16"/>
        <v>42278</v>
      </c>
      <c r="I148" s="34">
        <v>5.017531343537114</v>
      </c>
      <c r="J148" s="4"/>
      <c r="K148" s="4"/>
      <c r="L148" s="32"/>
      <c r="M148" s="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</row>
    <row r="149" spans="1:46" ht="13.5">
      <c r="A149" s="6">
        <v>42309</v>
      </c>
      <c r="B149" s="26">
        <f t="shared" si="17"/>
        <v>508.2947741750267</v>
      </c>
      <c r="C149" s="8">
        <v>660</v>
      </c>
      <c r="D149" s="7">
        <f t="shared" si="18"/>
        <v>377.8733392117185</v>
      </c>
      <c r="E149" s="7">
        <v>508.2947741750267</v>
      </c>
      <c r="F149" s="36">
        <f t="shared" si="15"/>
        <v>12.453221967288155</v>
      </c>
      <c r="G149" s="29">
        <f t="shared" si="19"/>
        <v>245</v>
      </c>
      <c r="H149" s="10">
        <f t="shared" si="16"/>
        <v>42309</v>
      </c>
      <c r="I149" s="34">
        <v>7.005287573599261</v>
      </c>
      <c r="J149" s="4"/>
      <c r="K149" s="4"/>
      <c r="L149" s="32"/>
      <c r="M149" s="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</row>
    <row r="150" spans="1:46" ht="13.5">
      <c r="A150" s="6">
        <v>42339</v>
      </c>
      <c r="B150" s="26">
        <f t="shared" si="17"/>
        <v>624.7719240445152</v>
      </c>
      <c r="C150" s="8">
        <v>997</v>
      </c>
      <c r="D150" s="7">
        <f t="shared" si="18"/>
        <v>508.2947741750267</v>
      </c>
      <c r="E150" s="7">
        <v>624.7719240445152</v>
      </c>
      <c r="F150" s="36">
        <f t="shared" si="15"/>
        <v>15.369389331495075</v>
      </c>
      <c r="G150" s="29">
        <f t="shared" si="19"/>
        <v>246</v>
      </c>
      <c r="H150" s="10">
        <f t="shared" si="16"/>
        <v>42339</v>
      </c>
      <c r="I150" s="34">
        <v>8.57388730392386</v>
      </c>
      <c r="J150" s="4"/>
      <c r="K150" s="4"/>
      <c r="L150" s="32"/>
      <c r="M150" s="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</row>
    <row r="151" spans="1:46" ht="13.5">
      <c r="A151" s="6">
        <v>42370</v>
      </c>
      <c r="B151" s="26">
        <f t="shared" si="17"/>
        <v>1129.7071687808639</v>
      </c>
      <c r="C151" s="8">
        <v>1142</v>
      </c>
      <c r="D151" s="7">
        <f t="shared" si="18"/>
        <v>624.7719240445152</v>
      </c>
      <c r="E151" s="7">
        <v>1129.7071687808639</v>
      </c>
      <c r="F151" s="36">
        <f t="shared" si="15"/>
        <v>27.90376706888734</v>
      </c>
      <c r="G151" s="29">
        <f t="shared" si="19"/>
        <v>247</v>
      </c>
      <c r="H151" s="10">
        <f t="shared" si="16"/>
        <v>42370</v>
      </c>
      <c r="I151" s="34">
        <v>17.771314854559833</v>
      </c>
      <c r="J151" s="4"/>
      <c r="K151" s="4"/>
      <c r="L151" s="32"/>
      <c r="M151" s="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</row>
    <row r="152" spans="1:46" ht="13.5">
      <c r="A152" s="6">
        <v>42401</v>
      </c>
      <c r="B152" s="26">
        <f t="shared" si="17"/>
        <v>935.7200707294385</v>
      </c>
      <c r="C152" s="8">
        <v>972</v>
      </c>
      <c r="D152" s="7">
        <f t="shared" si="18"/>
        <v>1129.7071687808639</v>
      </c>
      <c r="E152" s="7">
        <v>935.7200707294385</v>
      </c>
      <c r="F152" s="36">
        <f t="shared" si="15"/>
        <v>23.205857754090072</v>
      </c>
      <c r="G152" s="29">
        <f t="shared" si="19"/>
        <v>248</v>
      </c>
      <c r="H152" s="10">
        <f t="shared" si="16"/>
        <v>42401</v>
      </c>
      <c r="I152" s="34">
        <v>13.922620662951378</v>
      </c>
      <c r="J152" s="4"/>
      <c r="K152" s="4"/>
      <c r="L152" s="32"/>
      <c r="M152" s="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</row>
    <row r="153" spans="1:46" ht="13.5">
      <c r="A153" s="6">
        <v>42430</v>
      </c>
      <c r="B153" s="26">
        <f t="shared" si="17"/>
        <v>581.7138676004757</v>
      </c>
      <c r="C153" s="8">
        <v>786</v>
      </c>
      <c r="D153" s="7">
        <f t="shared" si="18"/>
        <v>935.7200707294385</v>
      </c>
      <c r="E153" s="7">
        <v>581.7138676004757</v>
      </c>
      <c r="F153" s="36">
        <f t="shared" si="15"/>
        <v>14.484675303251846</v>
      </c>
      <c r="G153" s="29">
        <f t="shared" si="19"/>
        <v>249</v>
      </c>
      <c r="H153" s="10">
        <f t="shared" si="16"/>
        <v>42430</v>
      </c>
      <c r="I153" s="34">
        <v>8.817743583680771</v>
      </c>
      <c r="J153" s="4"/>
      <c r="K153" s="4"/>
      <c r="L153" s="32"/>
      <c r="M153" s="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</row>
    <row r="154" spans="1:46" ht="13.5">
      <c r="A154" s="6">
        <v>42461</v>
      </c>
      <c r="B154" s="26">
        <f t="shared" si="17"/>
        <v>468.05545507351627</v>
      </c>
      <c r="C154" s="8">
        <v>429</v>
      </c>
      <c r="D154" s="7">
        <f t="shared" si="18"/>
        <v>581.7138676004757</v>
      </c>
      <c r="E154" s="7">
        <v>468.05545507351627</v>
      </c>
      <c r="F154" s="36">
        <f t="shared" si="15"/>
        <v>11.701386376837908</v>
      </c>
      <c r="G154" s="29">
        <f t="shared" si="19"/>
        <v>250</v>
      </c>
      <c r="H154" s="10">
        <f t="shared" si="16"/>
        <v>42461</v>
      </c>
      <c r="I154" s="34">
        <v>6.852492360824112</v>
      </c>
      <c r="J154" s="9"/>
      <c r="K154" s="9"/>
      <c r="L154" s="3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</row>
    <row r="155" spans="1:46" ht="13.5">
      <c r="A155" s="6">
        <v>42491</v>
      </c>
      <c r="B155" s="26">
        <f t="shared" si="17"/>
        <v>220.88560987302677</v>
      </c>
      <c r="C155" s="8">
        <v>176</v>
      </c>
      <c r="D155" s="7">
        <f t="shared" si="18"/>
        <v>468.05545507351627</v>
      </c>
      <c r="E155" s="7">
        <v>220.88560987302677</v>
      </c>
      <c r="F155" s="36">
        <f t="shared" si="15"/>
        <v>5.5442288078129724</v>
      </c>
      <c r="G155" s="29">
        <f t="shared" si="19"/>
        <v>251</v>
      </c>
      <c r="H155" s="10">
        <f t="shared" si="16"/>
        <v>42491</v>
      </c>
      <c r="I155" s="34">
        <v>3.3426093478303285</v>
      </c>
      <c r="J155" s="9"/>
      <c r="K155" s="9"/>
      <c r="L155" s="3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</row>
    <row r="156" spans="1:46" ht="13.5">
      <c r="A156" s="6">
        <v>42522</v>
      </c>
      <c r="B156" s="26">
        <f t="shared" si="17"/>
        <v>24.79465157132958</v>
      </c>
      <c r="C156" s="8">
        <v>33</v>
      </c>
      <c r="D156" s="7">
        <f t="shared" si="18"/>
        <v>220.88560987302677</v>
      </c>
      <c r="E156" s="7">
        <v>24.79465157132958</v>
      </c>
      <c r="F156" s="36">
        <f t="shared" si="15"/>
        <v>0.6248252195975055</v>
      </c>
      <c r="G156" s="29">
        <f t="shared" si="19"/>
        <v>252</v>
      </c>
      <c r="H156" s="10">
        <f t="shared" si="16"/>
        <v>42522</v>
      </c>
      <c r="I156" s="34">
        <v>2.0974265534968684</v>
      </c>
      <c r="J156" s="9"/>
      <c r="K156" s="9"/>
      <c r="L156" s="3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</row>
    <row r="157" spans="1:46" ht="13.5">
      <c r="A157" s="6">
        <v>42552</v>
      </c>
      <c r="B157" s="26">
        <f t="shared" si="17"/>
        <v>1.8943296873624726</v>
      </c>
      <c r="C157" s="8">
        <v>5</v>
      </c>
      <c r="D157" s="7">
        <f t="shared" si="18"/>
        <v>24.79465157132958</v>
      </c>
      <c r="E157" s="7">
        <v>1.8943296873624726</v>
      </c>
      <c r="F157" s="36">
        <f t="shared" si="15"/>
        <v>0.04792654109027056</v>
      </c>
      <c r="G157" s="29">
        <f t="shared" si="19"/>
        <v>253</v>
      </c>
      <c r="H157" s="10">
        <f t="shared" si="16"/>
        <v>42552</v>
      </c>
      <c r="I157" s="34">
        <v>1.4872924240458252</v>
      </c>
      <c r="J157" s="9"/>
      <c r="K157" s="9"/>
      <c r="L157" s="3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</row>
    <row r="158" spans="1:46" ht="13.5">
      <c r="A158" s="6">
        <v>42583</v>
      </c>
      <c r="B158" s="26">
        <f t="shared" si="17"/>
        <v>3.0129019485744406</v>
      </c>
      <c r="C158" s="8">
        <v>11</v>
      </c>
      <c r="D158" s="7">
        <f t="shared" si="18"/>
        <v>1.8943296873624726</v>
      </c>
      <c r="E158" s="7">
        <v>3.0129019485744406</v>
      </c>
      <c r="F158" s="36">
        <f t="shared" si="15"/>
        <v>0.07652770949379079</v>
      </c>
      <c r="G158" s="29">
        <f t="shared" si="19"/>
        <v>254</v>
      </c>
      <c r="H158" s="10">
        <f t="shared" si="16"/>
        <v>42583</v>
      </c>
      <c r="I158" s="34">
        <v>1.260968317200936</v>
      </c>
      <c r="J158" s="9"/>
      <c r="K158" s="9"/>
      <c r="L158" s="3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</row>
    <row r="159" spans="1:46" ht="13.5">
      <c r="A159" s="6">
        <v>42614</v>
      </c>
      <c r="B159" s="26">
        <f t="shared" si="17"/>
        <v>52.53757142569907</v>
      </c>
      <c r="C159" s="8">
        <v>95</v>
      </c>
      <c r="D159" s="7">
        <f t="shared" si="18"/>
        <v>3.0129019485744406</v>
      </c>
      <c r="E159" s="7">
        <v>52.53757142569907</v>
      </c>
      <c r="F159" s="36">
        <f t="shared" si="15"/>
        <v>1.3397080713553262</v>
      </c>
      <c r="G159" s="29">
        <f t="shared" si="19"/>
        <v>255</v>
      </c>
      <c r="H159" s="10">
        <f t="shared" si="16"/>
        <v>42614</v>
      </c>
      <c r="I159" s="34">
        <v>1.5356175508044967</v>
      </c>
      <c r="J159" s="9"/>
      <c r="K159" s="9"/>
      <c r="L159" s="3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ht="13.5">
      <c r="A160" s="6">
        <v>42644</v>
      </c>
      <c r="B160" s="26">
        <f t="shared" si="17"/>
        <v>323.7603757051697</v>
      </c>
      <c r="C160" s="8">
        <v>381</v>
      </c>
      <c r="D160" s="7">
        <f t="shared" si="18"/>
        <v>52.53757142569907</v>
      </c>
      <c r="E160" s="7">
        <v>323.7603757051697</v>
      </c>
      <c r="F160" s="36">
        <f t="shared" si="15"/>
        <v>8.288265618052344</v>
      </c>
      <c r="G160" s="29">
        <f t="shared" si="19"/>
        <v>256</v>
      </c>
      <c r="H160" s="10">
        <f t="shared" si="16"/>
        <v>42644</v>
      </c>
      <c r="I160" s="34">
        <v>4.34450144441575</v>
      </c>
      <c r="J160" s="9"/>
      <c r="K160" s="9"/>
      <c r="L160" s="3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ht="13.5">
      <c r="A161" s="6">
        <v>42675</v>
      </c>
      <c r="B161" s="26">
        <f t="shared" si="17"/>
        <v>588.7865764186699</v>
      </c>
      <c r="C161" s="8">
        <v>660</v>
      </c>
      <c r="D161" s="7">
        <f t="shared" si="18"/>
        <v>323.7603757051697</v>
      </c>
      <c r="E161" s="7">
        <v>588.7865764186699</v>
      </c>
      <c r="F161" s="36">
        <f t="shared" si="15"/>
        <v>15.131815013959818</v>
      </c>
      <c r="G161" s="29">
        <f t="shared" si="19"/>
        <v>257</v>
      </c>
      <c r="H161" s="10">
        <f t="shared" si="16"/>
        <v>42675</v>
      </c>
      <c r="I161" s="34">
        <v>8.461876857137156</v>
      </c>
      <c r="J161" s="9"/>
      <c r="K161" s="9"/>
      <c r="L161" s="3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</row>
    <row r="162" spans="1:46" ht="13.5">
      <c r="A162" s="6">
        <v>42705</v>
      </c>
      <c r="B162" s="26">
        <f t="shared" si="17"/>
        <v>972.6011636132062</v>
      </c>
      <c r="C162" s="8">
        <v>997</v>
      </c>
      <c r="D162" s="7">
        <f t="shared" si="18"/>
        <v>588.7865764186699</v>
      </c>
      <c r="E162" s="7">
        <v>972.6011636132062</v>
      </c>
      <c r="F162" s="36">
        <f t="shared" si="15"/>
        <v>25.093110021220717</v>
      </c>
      <c r="G162" s="29">
        <f t="shared" si="19"/>
        <v>258</v>
      </c>
      <c r="H162" s="10">
        <f t="shared" si="16"/>
        <v>42705</v>
      </c>
      <c r="I162" s="34">
        <v>14.741333214327408</v>
      </c>
      <c r="J162" s="9"/>
      <c r="K162" s="9"/>
      <c r="L162" s="3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ht="13.5">
      <c r="A163" s="6">
        <v>42736</v>
      </c>
      <c r="B163" s="26">
        <f t="shared" si="17"/>
        <v>960.9375274739804</v>
      </c>
      <c r="C163" s="8">
        <v>1142</v>
      </c>
      <c r="D163" s="7">
        <f t="shared" si="18"/>
        <v>972.6011636132062</v>
      </c>
      <c r="E163" s="7">
        <v>960.9375274739804</v>
      </c>
      <c r="F163" s="36">
        <f t="shared" si="15"/>
        <v>24.88828196157609</v>
      </c>
      <c r="G163" s="29">
        <f t="shared" si="19"/>
        <v>259</v>
      </c>
      <c r="H163" s="10">
        <f t="shared" si="16"/>
        <v>42736</v>
      </c>
      <c r="I163" s="34">
        <v>14.220676405770911</v>
      </c>
      <c r="J163" s="9"/>
      <c r="K163" s="9"/>
      <c r="L163" s="3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</row>
    <row r="164" spans="1:46" ht="13.5">
      <c r="A164" s="6">
        <v>42767</v>
      </c>
      <c r="B164" s="26">
        <f t="shared" si="17"/>
        <v>718.5496177802395</v>
      </c>
      <c r="C164" s="8">
        <v>972</v>
      </c>
      <c r="D164" s="7">
        <f t="shared" si="18"/>
        <v>960.9375274739804</v>
      </c>
      <c r="E164" s="7">
        <v>718.5496177802395</v>
      </c>
      <c r="F164" s="36">
        <f aca="true" t="shared" si="20" ref="F164:F183">(G164*E164/10000)</f>
        <v>18.682290062286228</v>
      </c>
      <c r="G164" s="29">
        <f t="shared" si="19"/>
        <v>260</v>
      </c>
      <c r="H164" s="10">
        <f aca="true" t="shared" si="21" ref="H164:H183">A164</f>
        <v>42767</v>
      </c>
      <c r="I164" s="34">
        <v>11.192519574703065</v>
      </c>
      <c r="J164" s="9"/>
      <c r="K164" s="9"/>
      <c r="L164" s="3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</row>
    <row r="165" spans="1:46" ht="13.5">
      <c r="A165" s="6">
        <v>42795</v>
      </c>
      <c r="B165" s="26">
        <f t="shared" si="17"/>
        <v>879.4701850940692</v>
      </c>
      <c r="C165" s="8">
        <v>786</v>
      </c>
      <c r="D165" s="7">
        <f t="shared" si="18"/>
        <v>718.5496177802395</v>
      </c>
      <c r="E165" s="7">
        <v>879.4701850940692</v>
      </c>
      <c r="F165" s="36">
        <f t="shared" si="20"/>
        <v>22.954171830955207</v>
      </c>
      <c r="G165" s="29">
        <f t="shared" si="19"/>
        <v>261</v>
      </c>
      <c r="H165" s="10">
        <f t="shared" si="21"/>
        <v>42795</v>
      </c>
      <c r="I165" s="34">
        <v>14.047443023987874</v>
      </c>
      <c r="J165" s="9"/>
      <c r="K165" s="9"/>
      <c r="L165" s="3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</row>
    <row r="166" spans="1:46" ht="13.5">
      <c r="A166" s="6">
        <v>42826</v>
      </c>
      <c r="B166" s="26">
        <f t="shared" si="17"/>
        <v>264.1156947</v>
      </c>
      <c r="C166" s="8">
        <v>429</v>
      </c>
      <c r="D166" s="7">
        <f t="shared" si="18"/>
        <v>879.4701850940692</v>
      </c>
      <c r="E166" s="7">
        <v>264.1156947</v>
      </c>
      <c r="F166" s="36">
        <f t="shared" si="20"/>
        <v>6.91983120114</v>
      </c>
      <c r="G166" s="29">
        <f t="shared" si="19"/>
        <v>262</v>
      </c>
      <c r="H166" s="10">
        <f t="shared" si="21"/>
        <v>42826</v>
      </c>
      <c r="I166" s="34">
        <v>3.9713115102908483</v>
      </c>
      <c r="J166" s="9"/>
      <c r="K166" s="9"/>
      <c r="L166" s="3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</row>
    <row r="167" spans="1:46" ht="13.5">
      <c r="A167" s="6">
        <v>42856</v>
      </c>
      <c r="B167" s="26">
        <f t="shared" si="17"/>
        <v>205.2335863590233</v>
      </c>
      <c r="C167" s="8">
        <v>176</v>
      </c>
      <c r="D167" s="7">
        <f t="shared" si="18"/>
        <v>264.1156947</v>
      </c>
      <c r="E167" s="7">
        <v>205.2335863590233</v>
      </c>
      <c r="F167" s="36">
        <f t="shared" si="20"/>
        <v>5.397643321242312</v>
      </c>
      <c r="G167" s="29">
        <f t="shared" si="19"/>
        <v>263</v>
      </c>
      <c r="H167" s="10">
        <f t="shared" si="21"/>
        <v>42856</v>
      </c>
      <c r="I167" s="34">
        <v>3.4362192185247324</v>
      </c>
      <c r="J167" s="9"/>
      <c r="K167" s="9"/>
      <c r="L167" s="3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</row>
    <row r="168" spans="1:46" ht="13.5">
      <c r="A168" s="6">
        <v>42887</v>
      </c>
      <c r="B168" s="26">
        <f t="shared" si="17"/>
        <v>33.27468496745742</v>
      </c>
      <c r="C168" s="8">
        <v>33</v>
      </c>
      <c r="D168" s="7">
        <f t="shared" si="18"/>
        <v>205.2335863590233</v>
      </c>
      <c r="E168" s="7">
        <v>33.27468496745742</v>
      </c>
      <c r="F168" s="36">
        <f t="shared" si="20"/>
        <v>0.8784516831408758</v>
      </c>
      <c r="G168" s="29">
        <f t="shared" si="19"/>
        <v>264</v>
      </c>
      <c r="H168" s="10">
        <f t="shared" si="21"/>
        <v>42887</v>
      </c>
      <c r="I168" s="34">
        <v>2.080243968025704</v>
      </c>
      <c r="J168" s="9"/>
      <c r="K168" s="9"/>
      <c r="L168" s="3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</row>
    <row r="169" spans="1:46" ht="14.25">
      <c r="A169" s="6">
        <v>42917</v>
      </c>
      <c r="B169" s="26">
        <f t="shared" si="17"/>
        <v>2.0521904946426788</v>
      </c>
      <c r="C169" s="8">
        <v>5</v>
      </c>
      <c r="D169" s="7">
        <f t="shared" si="18"/>
        <v>33.27468496745742</v>
      </c>
      <c r="E169" s="7">
        <v>2.0521904946426788</v>
      </c>
      <c r="F169" s="36">
        <f t="shared" si="20"/>
        <v>0.05438304810803098</v>
      </c>
      <c r="G169" s="29">
        <f t="shared" si="19"/>
        <v>265</v>
      </c>
      <c r="H169" s="10">
        <f t="shared" si="21"/>
        <v>42917</v>
      </c>
      <c r="I169" s="34">
        <v>1.3967733771576316</v>
      </c>
      <c r="J169" s="5"/>
      <c r="K169" s="5"/>
      <c r="L169" s="3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</row>
    <row r="170" spans="1:46" ht="13.5">
      <c r="A170" s="6">
        <v>42948</v>
      </c>
      <c r="B170" s="26">
        <f t="shared" si="17"/>
        <v>18.86677768917884</v>
      </c>
      <c r="C170" s="8">
        <v>11</v>
      </c>
      <c r="D170" s="7">
        <f t="shared" si="18"/>
        <v>2.0521904946426788</v>
      </c>
      <c r="E170" s="7">
        <v>18.86677768917884</v>
      </c>
      <c r="F170" s="36">
        <f t="shared" si="20"/>
        <v>0.5018562865321571</v>
      </c>
      <c r="G170" s="29">
        <f t="shared" si="19"/>
        <v>266</v>
      </c>
      <c r="H170" s="10">
        <f t="shared" si="21"/>
        <v>42948</v>
      </c>
      <c r="I170" s="34">
        <v>0.9624052065743198</v>
      </c>
      <c r="J170" s="4"/>
      <c r="K170" s="4"/>
      <c r="L170" s="3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</row>
    <row r="171" spans="1:46" ht="13.5">
      <c r="A171" s="6">
        <v>42979</v>
      </c>
      <c r="B171" s="26">
        <f t="shared" si="17"/>
        <v>89.38622355403726</v>
      </c>
      <c r="C171" s="8">
        <v>95</v>
      </c>
      <c r="D171" s="7">
        <f t="shared" si="18"/>
        <v>18.86677768917884</v>
      </c>
      <c r="E171" s="7">
        <v>89.38622355403726</v>
      </c>
      <c r="F171" s="36">
        <f t="shared" si="20"/>
        <v>2.386612168892795</v>
      </c>
      <c r="G171" s="29">
        <f t="shared" si="19"/>
        <v>267</v>
      </c>
      <c r="H171" s="10">
        <f t="shared" si="21"/>
        <v>42979</v>
      </c>
      <c r="I171" s="34">
        <v>2.7446396704917446</v>
      </c>
      <c r="J171" s="4"/>
      <c r="K171" s="4"/>
      <c r="L171" s="32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</row>
    <row r="172" spans="1:46" ht="13.5">
      <c r="A172" s="6">
        <v>43009</v>
      </c>
      <c r="B172" s="26">
        <f t="shared" si="17"/>
        <v>227.37203228211064</v>
      </c>
      <c r="C172" s="8">
        <v>381</v>
      </c>
      <c r="D172" s="7">
        <f t="shared" si="18"/>
        <v>89.38622355403726</v>
      </c>
      <c r="E172" s="7">
        <v>227.37203228211064</v>
      </c>
      <c r="F172" s="36">
        <f t="shared" si="20"/>
        <v>6.093570465160565</v>
      </c>
      <c r="G172" s="29">
        <f t="shared" si="19"/>
        <v>268</v>
      </c>
      <c r="H172" s="10">
        <f t="shared" si="21"/>
        <v>43009</v>
      </c>
      <c r="I172" s="34">
        <v>3.298610634568909</v>
      </c>
      <c r="J172" s="4"/>
      <c r="K172" s="4"/>
      <c r="L172" s="32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</row>
    <row r="173" spans="1:46" ht="13.5">
      <c r="A173" s="6">
        <v>43040</v>
      </c>
      <c r="B173" s="26">
        <f t="shared" si="17"/>
        <v>683.8979291212563</v>
      </c>
      <c r="C173" s="8">
        <v>660</v>
      </c>
      <c r="D173" s="7">
        <f t="shared" si="18"/>
        <v>227.37203228211064</v>
      </c>
      <c r="E173" s="7">
        <v>683.8979291212563</v>
      </c>
      <c r="F173" s="36">
        <f t="shared" si="20"/>
        <v>18.396854293361795</v>
      </c>
      <c r="G173" s="29">
        <f t="shared" si="19"/>
        <v>269</v>
      </c>
      <c r="H173" s="10">
        <f t="shared" si="21"/>
        <v>43040</v>
      </c>
      <c r="I173" s="34">
        <v>9.75275240415559</v>
      </c>
      <c r="J173" s="9"/>
      <c r="K173" s="9"/>
      <c r="L173" s="32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ht="14.25">
      <c r="A174" s="6">
        <v>43070</v>
      </c>
      <c r="B174" s="26">
        <f t="shared" si="17"/>
        <v>1087.4169781697633</v>
      </c>
      <c r="C174" s="8">
        <v>997</v>
      </c>
      <c r="D174" s="7">
        <f t="shared" si="18"/>
        <v>683.8979291212563</v>
      </c>
      <c r="E174" s="7">
        <v>1087.4169781697633</v>
      </c>
      <c r="F174" s="36">
        <f t="shared" si="20"/>
        <v>29.36025841058361</v>
      </c>
      <c r="G174" s="29">
        <f t="shared" si="19"/>
        <v>270</v>
      </c>
      <c r="H174" s="10">
        <f t="shared" si="21"/>
        <v>43070</v>
      </c>
      <c r="I174" s="34">
        <v>17.230082014551737</v>
      </c>
      <c r="J174" s="5"/>
      <c r="K174" s="5"/>
      <c r="L174" s="32"/>
      <c r="M174" s="5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</row>
    <row r="175" spans="1:46" ht="13.5">
      <c r="A175" s="6">
        <v>43101</v>
      </c>
      <c r="B175" s="26">
        <f t="shared" si="17"/>
        <v>1155.6283187950385</v>
      </c>
      <c r="C175" s="8">
        <v>1142</v>
      </c>
      <c r="D175" s="7">
        <f t="shared" si="18"/>
        <v>1087.4169781697633</v>
      </c>
      <c r="E175" s="7">
        <v>1155.6283187950385</v>
      </c>
      <c r="F175" s="36">
        <f t="shared" si="20"/>
        <v>31.317527439345543</v>
      </c>
      <c r="G175" s="29">
        <f t="shared" si="19"/>
        <v>271</v>
      </c>
      <c r="H175" s="10">
        <f t="shared" si="21"/>
        <v>43101</v>
      </c>
      <c r="I175" s="34">
        <v>18.677911566197658</v>
      </c>
      <c r="J175" s="4"/>
      <c r="K175" s="4"/>
      <c r="L175" s="32"/>
      <c r="M175" s="4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</row>
    <row r="176" spans="1:46" ht="13.5">
      <c r="A176" s="6">
        <v>43132</v>
      </c>
      <c r="B176" s="26">
        <f t="shared" si="17"/>
        <v>774.6352751999999</v>
      </c>
      <c r="C176" s="8">
        <v>972</v>
      </c>
      <c r="D176" s="7">
        <f t="shared" si="18"/>
        <v>1155.6283187950385</v>
      </c>
      <c r="E176" s="7">
        <v>774.6352751999999</v>
      </c>
      <c r="F176" s="36">
        <f t="shared" si="20"/>
        <v>21.070079485439997</v>
      </c>
      <c r="G176" s="29">
        <f t="shared" si="19"/>
        <v>272</v>
      </c>
      <c r="H176" s="10">
        <f t="shared" si="21"/>
        <v>43132</v>
      </c>
      <c r="I176" s="34">
        <v>12.111138602460153</v>
      </c>
      <c r="J176" s="4"/>
      <c r="K176" s="4"/>
      <c r="L176" s="32"/>
      <c r="M176" s="4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</row>
    <row r="177" spans="1:46" ht="13.5">
      <c r="A177" s="6">
        <v>43160</v>
      </c>
      <c r="B177" s="26">
        <f t="shared" si="17"/>
        <v>904.6271253</v>
      </c>
      <c r="C177" s="8">
        <v>786</v>
      </c>
      <c r="D177" s="7">
        <f t="shared" si="18"/>
        <v>774.6352751999999</v>
      </c>
      <c r="E177" s="7">
        <v>904.6271253</v>
      </c>
      <c r="F177" s="36">
        <f>(G177*E177/10000)</f>
        <v>24.696320520689998</v>
      </c>
      <c r="G177" s="29">
        <f t="shared" si="19"/>
        <v>273</v>
      </c>
      <c r="H177" s="10">
        <f t="shared" si="21"/>
        <v>43160</v>
      </c>
      <c r="I177" s="34">
        <v>13.436490382229627</v>
      </c>
      <c r="J177" s="4"/>
      <c r="K177" s="4"/>
      <c r="L177" s="32"/>
      <c r="M177" s="4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</row>
    <row r="178" spans="1:46" ht="13.5">
      <c r="A178" s="6">
        <v>43191</v>
      </c>
      <c r="B178" s="26">
        <f t="shared" si="17"/>
        <v>572.7785683</v>
      </c>
      <c r="C178" s="8">
        <v>429</v>
      </c>
      <c r="D178" s="7">
        <f t="shared" si="18"/>
        <v>904.6271253</v>
      </c>
      <c r="E178" s="7">
        <v>572.7785683</v>
      </c>
      <c r="F178" s="36">
        <f>(G178*E178/10000)</f>
        <v>15.694132771419998</v>
      </c>
      <c r="G178" s="29">
        <f t="shared" si="19"/>
        <v>274</v>
      </c>
      <c r="H178" s="10">
        <f t="shared" si="21"/>
        <v>43191</v>
      </c>
      <c r="I178" s="34">
        <v>8.501798225157987</v>
      </c>
      <c r="J178" s="4"/>
      <c r="K178" s="4"/>
      <c r="L178" s="32"/>
      <c r="M178" s="4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</row>
    <row r="179" spans="1:46" ht="13.5">
      <c r="A179" s="6">
        <v>43221</v>
      </c>
      <c r="B179" s="26">
        <f t="shared" si="17"/>
        <v>68.6240059</v>
      </c>
      <c r="C179" s="8">
        <v>176</v>
      </c>
      <c r="D179" s="7">
        <f t="shared" si="18"/>
        <v>572.7785683</v>
      </c>
      <c r="E179" s="7">
        <v>68.6240059</v>
      </c>
      <c r="F179" s="36">
        <f t="shared" si="20"/>
        <v>1.8871601622499998</v>
      </c>
      <c r="G179" s="29">
        <f t="shared" si="19"/>
        <v>275</v>
      </c>
      <c r="H179" s="10">
        <f t="shared" si="21"/>
        <v>43221</v>
      </c>
      <c r="I179" s="34">
        <v>2.0101524624796463</v>
      </c>
      <c r="J179" s="4"/>
      <c r="K179" s="4"/>
      <c r="L179" s="32"/>
      <c r="M179" s="4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46" ht="13.5">
      <c r="A180" s="6">
        <v>43252</v>
      </c>
      <c r="B180" s="26">
        <f t="shared" si="17"/>
        <v>28.788136</v>
      </c>
      <c r="C180" s="8">
        <v>33</v>
      </c>
      <c r="D180" s="7">
        <f t="shared" si="18"/>
        <v>68.6240059</v>
      </c>
      <c r="E180" s="7">
        <v>28.788136</v>
      </c>
      <c r="F180" s="36">
        <f t="shared" si="20"/>
        <v>0.7945525536</v>
      </c>
      <c r="G180" s="29">
        <f t="shared" si="19"/>
        <v>276</v>
      </c>
      <c r="H180" s="10">
        <f t="shared" si="21"/>
        <v>43252</v>
      </c>
      <c r="I180" s="34">
        <v>1.6869105462683014</v>
      </c>
      <c r="J180" s="9"/>
      <c r="K180" s="9"/>
      <c r="L180" s="32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</row>
    <row r="181" spans="1:46" ht="13.5">
      <c r="A181" s="6">
        <v>43282</v>
      </c>
      <c r="B181" s="26">
        <f t="shared" si="17"/>
        <v>2.367912</v>
      </c>
      <c r="C181" s="8">
        <v>5</v>
      </c>
      <c r="D181" s="7">
        <f t="shared" si="18"/>
        <v>28.788136</v>
      </c>
      <c r="E181" s="7">
        <v>2.367912</v>
      </c>
      <c r="F181" s="36">
        <f t="shared" si="20"/>
        <v>0.0655911624</v>
      </c>
      <c r="G181" s="29">
        <f t="shared" si="19"/>
        <v>277</v>
      </c>
      <c r="H181" s="10">
        <f t="shared" si="21"/>
        <v>43282</v>
      </c>
      <c r="I181" s="34">
        <v>1.2628330820158207</v>
      </c>
      <c r="J181" s="9"/>
      <c r="K181" s="9"/>
      <c r="L181" s="32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</row>
    <row r="182" spans="1:46" ht="13.5">
      <c r="A182" s="6">
        <v>43313</v>
      </c>
      <c r="B182" s="26">
        <f t="shared" si="17"/>
        <v>1.9536157</v>
      </c>
      <c r="C182" s="8">
        <v>11</v>
      </c>
      <c r="D182" s="7">
        <f t="shared" si="18"/>
        <v>2.367912</v>
      </c>
      <c r="E182" s="7">
        <v>1.9536157</v>
      </c>
      <c r="F182" s="36">
        <f t="shared" si="20"/>
        <v>0.05431051646</v>
      </c>
      <c r="G182" s="29">
        <f t="shared" si="19"/>
        <v>278</v>
      </c>
      <c r="H182" s="10">
        <f t="shared" si="21"/>
        <v>43313</v>
      </c>
      <c r="I182" s="34">
        <v>1.2259385830345078</v>
      </c>
      <c r="J182" s="9"/>
      <c r="K182" s="9"/>
      <c r="L182" s="32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</row>
    <row r="183" spans="1:46" ht="13.5">
      <c r="A183" s="6">
        <v>43344</v>
      </c>
      <c r="B183" s="26">
        <f t="shared" si="17"/>
        <v>61.2419653</v>
      </c>
      <c r="C183" s="8">
        <v>95</v>
      </c>
      <c r="D183" s="7">
        <f t="shared" si="18"/>
        <v>1.9536157</v>
      </c>
      <c r="E183" s="7">
        <v>61.2419653</v>
      </c>
      <c r="F183" s="36">
        <f t="shared" si="20"/>
        <v>1.7086508318699998</v>
      </c>
      <c r="G183" s="29">
        <f t="shared" si="19"/>
        <v>279</v>
      </c>
      <c r="H183" s="10">
        <f t="shared" si="21"/>
        <v>43344</v>
      </c>
      <c r="I183" s="34">
        <v>1.6161733834840113</v>
      </c>
      <c r="J183" s="9"/>
      <c r="K183" s="9"/>
      <c r="L183" s="32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</row>
    <row r="184" spans="1:46" ht="13.5">
      <c r="A184" s="6">
        <v>43374</v>
      </c>
      <c r="C184" s="8">
        <v>381</v>
      </c>
      <c r="D184" s="7">
        <v>0</v>
      </c>
      <c r="E184" s="7">
        <f aca="true" t="shared" si="22" ref="E184:E213">B184</f>
        <v>0</v>
      </c>
      <c r="F184" s="36">
        <f aca="true" t="shared" si="23" ref="F184:F213">(G184*C184/10000)</f>
        <v>10.668</v>
      </c>
      <c r="G184" s="29">
        <f t="shared" si="19"/>
        <v>280</v>
      </c>
      <c r="H184" s="10"/>
      <c r="I184" s="11"/>
      <c r="J184" s="9"/>
      <c r="K184" s="9"/>
      <c r="L184" s="32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46" ht="13.5">
      <c r="A185" s="6">
        <v>43405</v>
      </c>
      <c r="C185" s="8">
        <v>660</v>
      </c>
      <c r="D185" s="7">
        <f aca="true" t="shared" si="24" ref="D185:D213">B184</f>
        <v>0</v>
      </c>
      <c r="E185" s="7">
        <f t="shared" si="22"/>
        <v>0</v>
      </c>
      <c r="F185" s="36">
        <f t="shared" si="23"/>
        <v>18.546</v>
      </c>
      <c r="G185" s="29">
        <f t="shared" si="19"/>
        <v>281</v>
      </c>
      <c r="H185" s="10"/>
      <c r="I185" s="11"/>
      <c r="J185" s="9"/>
      <c r="K185" s="9"/>
      <c r="L185" s="32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</row>
    <row r="186" spans="1:46" ht="13.5">
      <c r="A186" s="6">
        <v>43435</v>
      </c>
      <c r="C186" s="8">
        <v>997</v>
      </c>
      <c r="D186" s="7">
        <f t="shared" si="24"/>
        <v>0</v>
      </c>
      <c r="E186" s="7">
        <f t="shared" si="22"/>
        <v>0</v>
      </c>
      <c r="F186" s="36">
        <f t="shared" si="23"/>
        <v>28.1154</v>
      </c>
      <c r="G186" s="29">
        <f t="shared" si="19"/>
        <v>282</v>
      </c>
      <c r="H186" s="10"/>
      <c r="I186" s="11"/>
      <c r="J186" s="9"/>
      <c r="K186" s="9"/>
      <c r="L186" s="32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</row>
    <row r="187" spans="1:46" ht="13.5">
      <c r="A187" s="6">
        <v>43466</v>
      </c>
      <c r="C187" s="8">
        <v>1142</v>
      </c>
      <c r="D187" s="7">
        <f t="shared" si="24"/>
        <v>0</v>
      </c>
      <c r="E187" s="7">
        <f t="shared" si="22"/>
        <v>0</v>
      </c>
      <c r="F187" s="36">
        <f t="shared" si="23"/>
        <v>32.3186</v>
      </c>
      <c r="G187" s="29">
        <f t="shared" si="19"/>
        <v>283</v>
      </c>
      <c r="H187" s="10"/>
      <c r="I187" s="11"/>
      <c r="J187" s="9"/>
      <c r="K187" s="9"/>
      <c r="L187" s="32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</row>
    <row r="188" spans="1:46" ht="13.5">
      <c r="A188" s="6">
        <v>43497</v>
      </c>
      <c r="C188" s="8">
        <v>972</v>
      </c>
      <c r="D188" s="7">
        <f t="shared" si="24"/>
        <v>0</v>
      </c>
      <c r="E188" s="7">
        <f t="shared" si="22"/>
        <v>0</v>
      </c>
      <c r="F188" s="36">
        <f t="shared" si="23"/>
        <v>27.6048</v>
      </c>
      <c r="G188" s="29">
        <f t="shared" si="19"/>
        <v>284</v>
      </c>
      <c r="H188" s="10"/>
      <c r="I188" s="11"/>
      <c r="J188" s="9"/>
      <c r="K188" s="9"/>
      <c r="L188" s="32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</row>
    <row r="189" spans="1:46" ht="13.5">
      <c r="A189" s="6">
        <v>43525</v>
      </c>
      <c r="C189" s="8">
        <v>786</v>
      </c>
      <c r="D189" s="7">
        <f t="shared" si="24"/>
        <v>0</v>
      </c>
      <c r="E189" s="7">
        <f t="shared" si="22"/>
        <v>0</v>
      </c>
      <c r="F189" s="36">
        <f t="shared" si="23"/>
        <v>22.401</v>
      </c>
      <c r="G189" s="29">
        <f t="shared" si="19"/>
        <v>285</v>
      </c>
      <c r="H189" s="10"/>
      <c r="I189" s="11"/>
      <c r="J189" s="9"/>
      <c r="K189" s="9"/>
      <c r="L189" s="32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</row>
    <row r="190" spans="1:46" ht="13.5">
      <c r="A190" s="6">
        <v>43556</v>
      </c>
      <c r="C190" s="8">
        <v>429</v>
      </c>
      <c r="D190" s="7">
        <f t="shared" si="24"/>
        <v>0</v>
      </c>
      <c r="E190" s="7">
        <f t="shared" si="22"/>
        <v>0</v>
      </c>
      <c r="F190" s="36">
        <f t="shared" si="23"/>
        <v>12.2694</v>
      </c>
      <c r="G190" s="29">
        <f t="shared" si="19"/>
        <v>286</v>
      </c>
      <c r="H190" s="10"/>
      <c r="I190" s="11"/>
      <c r="J190" s="9"/>
      <c r="K190" s="9"/>
      <c r="L190" s="32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</row>
    <row r="191" spans="1:46" ht="13.5">
      <c r="A191" s="6">
        <v>43586</v>
      </c>
      <c r="C191" s="8">
        <v>176</v>
      </c>
      <c r="D191" s="7">
        <f t="shared" si="24"/>
        <v>0</v>
      </c>
      <c r="E191" s="7">
        <f t="shared" si="22"/>
        <v>0</v>
      </c>
      <c r="F191" s="36">
        <f t="shared" si="23"/>
        <v>5.0512</v>
      </c>
      <c r="G191" s="29">
        <f t="shared" si="19"/>
        <v>287</v>
      </c>
      <c r="H191" s="10"/>
      <c r="I191" s="11"/>
      <c r="J191" s="9"/>
      <c r="K191" s="9"/>
      <c r="L191" s="32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</row>
    <row r="192" spans="1:46" ht="13.5">
      <c r="A192" s="6">
        <v>43617</v>
      </c>
      <c r="C192" s="8">
        <v>33</v>
      </c>
      <c r="D192" s="7">
        <f t="shared" si="24"/>
        <v>0</v>
      </c>
      <c r="E192" s="7">
        <f t="shared" si="22"/>
        <v>0</v>
      </c>
      <c r="F192" s="36">
        <f t="shared" si="23"/>
        <v>0.9504</v>
      </c>
      <c r="G192" s="29">
        <f t="shared" si="19"/>
        <v>288</v>
      </c>
      <c r="H192" s="10"/>
      <c r="I192" s="11"/>
      <c r="J192" s="9"/>
      <c r="K192" s="9"/>
      <c r="L192" s="32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</row>
    <row r="193" spans="1:46" ht="13.5">
      <c r="A193" s="6">
        <v>43647</v>
      </c>
      <c r="C193" s="8">
        <v>5</v>
      </c>
      <c r="D193" s="7">
        <f t="shared" si="24"/>
        <v>0</v>
      </c>
      <c r="E193" s="7">
        <f t="shared" si="22"/>
        <v>0</v>
      </c>
      <c r="F193" s="36">
        <f t="shared" si="23"/>
        <v>0.1445</v>
      </c>
      <c r="G193" s="29">
        <f t="shared" si="19"/>
        <v>289</v>
      </c>
      <c r="H193" s="10"/>
      <c r="I193" s="11"/>
      <c r="J193" s="9"/>
      <c r="K193" s="9"/>
      <c r="L193" s="32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</row>
    <row r="194" spans="1:46" ht="13.5">
      <c r="A194" s="6">
        <v>43678</v>
      </c>
      <c r="C194" s="8">
        <v>11</v>
      </c>
      <c r="D194" s="7">
        <f t="shared" si="24"/>
        <v>0</v>
      </c>
      <c r="E194" s="7">
        <f t="shared" si="22"/>
        <v>0</v>
      </c>
      <c r="F194" s="36">
        <f t="shared" si="23"/>
        <v>0.319</v>
      </c>
      <c r="G194" s="29">
        <f t="shared" si="19"/>
        <v>290</v>
      </c>
      <c r="H194" s="10"/>
      <c r="I194" s="11"/>
      <c r="J194" s="9"/>
      <c r="K194" s="9"/>
      <c r="L194" s="32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</row>
    <row r="195" spans="1:46" ht="13.5">
      <c r="A195" s="6">
        <v>43709</v>
      </c>
      <c r="C195" s="8">
        <v>95</v>
      </c>
      <c r="D195" s="7">
        <f t="shared" si="24"/>
        <v>0</v>
      </c>
      <c r="E195" s="7">
        <f t="shared" si="22"/>
        <v>0</v>
      </c>
      <c r="F195" s="36">
        <f t="shared" si="23"/>
        <v>2.7645</v>
      </c>
      <c r="G195" s="29">
        <f t="shared" si="19"/>
        <v>291</v>
      </c>
      <c r="H195" s="10"/>
      <c r="I195" s="11"/>
      <c r="J195" s="9"/>
      <c r="K195" s="9"/>
      <c r="L195" s="32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</row>
    <row r="196" spans="1:46" ht="13.5">
      <c r="A196" s="6">
        <v>43739</v>
      </c>
      <c r="C196" s="8">
        <v>381</v>
      </c>
      <c r="D196" s="7">
        <f t="shared" si="24"/>
        <v>0</v>
      </c>
      <c r="E196" s="7">
        <f t="shared" si="22"/>
        <v>0</v>
      </c>
      <c r="F196" s="36">
        <f t="shared" si="23"/>
        <v>11.1252</v>
      </c>
      <c r="G196" s="29">
        <f t="shared" si="19"/>
        <v>292</v>
      </c>
      <c r="H196" s="10"/>
      <c r="I196" s="11"/>
      <c r="J196" s="9"/>
      <c r="K196" s="9"/>
      <c r="L196" s="32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</row>
    <row r="197" spans="1:46" ht="13.5">
      <c r="A197" s="6">
        <v>43770</v>
      </c>
      <c r="C197" s="8">
        <v>660</v>
      </c>
      <c r="D197" s="7">
        <f t="shared" si="24"/>
        <v>0</v>
      </c>
      <c r="E197" s="7">
        <f t="shared" si="22"/>
        <v>0</v>
      </c>
      <c r="F197" s="36">
        <f t="shared" si="23"/>
        <v>19.338</v>
      </c>
      <c r="G197" s="29">
        <f t="shared" si="19"/>
        <v>293</v>
      </c>
      <c r="H197" s="10"/>
      <c r="I197" s="11"/>
      <c r="J197" s="9"/>
      <c r="K197" s="9"/>
      <c r="L197" s="32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ht="13.5">
      <c r="A198" s="6">
        <v>43800</v>
      </c>
      <c r="C198" s="8">
        <v>997</v>
      </c>
      <c r="D198" s="7">
        <f t="shared" si="24"/>
        <v>0</v>
      </c>
      <c r="E198" s="7">
        <f t="shared" si="22"/>
        <v>0</v>
      </c>
      <c r="F198" s="36">
        <f t="shared" si="23"/>
        <v>29.3118</v>
      </c>
      <c r="G198" s="29">
        <f aca="true" t="shared" si="25" ref="G198:G213">G197+1</f>
        <v>294</v>
      </c>
      <c r="H198" s="10"/>
      <c r="I198" s="11"/>
      <c r="J198" s="9"/>
      <c r="K198" s="9"/>
      <c r="L198" s="32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</row>
    <row r="199" spans="1:46" ht="13.5">
      <c r="A199" s="6">
        <v>43831</v>
      </c>
      <c r="C199" s="8">
        <v>1142</v>
      </c>
      <c r="D199" s="7">
        <f t="shared" si="24"/>
        <v>0</v>
      </c>
      <c r="E199" s="7">
        <f t="shared" si="22"/>
        <v>0</v>
      </c>
      <c r="F199" s="36">
        <f t="shared" si="23"/>
        <v>33.689</v>
      </c>
      <c r="G199" s="29">
        <f t="shared" si="25"/>
        <v>295</v>
      </c>
      <c r="H199" s="10"/>
      <c r="I199" s="11"/>
      <c r="J199" s="9"/>
      <c r="K199" s="9"/>
      <c r="L199" s="32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</row>
    <row r="200" spans="1:46" ht="13.5">
      <c r="A200" s="6">
        <v>43862</v>
      </c>
      <c r="C200" s="8">
        <v>972</v>
      </c>
      <c r="D200" s="7">
        <f t="shared" si="24"/>
        <v>0</v>
      </c>
      <c r="E200" s="7">
        <f t="shared" si="22"/>
        <v>0</v>
      </c>
      <c r="F200" s="36">
        <f t="shared" si="23"/>
        <v>28.7712</v>
      </c>
      <c r="G200" s="29">
        <f t="shared" si="25"/>
        <v>296</v>
      </c>
      <c r="H200" s="10"/>
      <c r="I200" s="11"/>
      <c r="J200" s="9"/>
      <c r="K200" s="9"/>
      <c r="L200" s="32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</row>
    <row r="201" spans="1:46" ht="13.5">
      <c r="A201" s="6">
        <v>43891</v>
      </c>
      <c r="C201" s="8">
        <v>786</v>
      </c>
      <c r="D201" s="7">
        <f t="shared" si="24"/>
        <v>0</v>
      </c>
      <c r="E201" s="7">
        <f t="shared" si="22"/>
        <v>0</v>
      </c>
      <c r="F201" s="36">
        <f t="shared" si="23"/>
        <v>23.3442</v>
      </c>
      <c r="G201" s="29">
        <f t="shared" si="25"/>
        <v>297</v>
      </c>
      <c r="H201" s="10"/>
      <c r="I201" s="11"/>
      <c r="J201" s="9"/>
      <c r="K201" s="9"/>
      <c r="L201" s="32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</row>
    <row r="202" spans="1:46" ht="13.5">
      <c r="A202" s="6">
        <v>43922</v>
      </c>
      <c r="C202" s="8">
        <v>429</v>
      </c>
      <c r="D202" s="7">
        <f t="shared" si="24"/>
        <v>0</v>
      </c>
      <c r="E202" s="7">
        <f t="shared" si="22"/>
        <v>0</v>
      </c>
      <c r="F202" s="36">
        <f t="shared" si="23"/>
        <v>12.7842</v>
      </c>
      <c r="G202" s="29">
        <f t="shared" si="25"/>
        <v>298</v>
      </c>
      <c r="H202" s="10"/>
      <c r="I202" s="11"/>
      <c r="J202" s="9"/>
      <c r="K202" s="9"/>
      <c r="L202" s="32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</row>
    <row r="203" spans="1:46" ht="13.5">
      <c r="A203" s="6">
        <v>43952</v>
      </c>
      <c r="C203" s="8">
        <v>176</v>
      </c>
      <c r="D203" s="7">
        <f t="shared" si="24"/>
        <v>0</v>
      </c>
      <c r="E203" s="7">
        <f t="shared" si="22"/>
        <v>0</v>
      </c>
      <c r="F203" s="36">
        <f t="shared" si="23"/>
        <v>5.2624</v>
      </c>
      <c r="G203" s="29">
        <f t="shared" si="25"/>
        <v>299</v>
      </c>
      <c r="H203" s="10"/>
      <c r="I203" s="11"/>
      <c r="J203" s="9"/>
      <c r="K203" s="9"/>
      <c r="L203" s="32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</row>
    <row r="204" spans="1:46" ht="13.5">
      <c r="A204" s="6">
        <v>43983</v>
      </c>
      <c r="C204" s="8">
        <v>33</v>
      </c>
      <c r="D204" s="7">
        <f t="shared" si="24"/>
        <v>0</v>
      </c>
      <c r="E204" s="7">
        <f t="shared" si="22"/>
        <v>0</v>
      </c>
      <c r="F204" s="36">
        <f t="shared" si="23"/>
        <v>0.99</v>
      </c>
      <c r="G204" s="29">
        <f t="shared" si="25"/>
        <v>300</v>
      </c>
      <c r="H204" s="10"/>
      <c r="I204" s="11"/>
      <c r="J204" s="9"/>
      <c r="K204" s="9"/>
      <c r="L204" s="32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</row>
    <row r="205" spans="1:46" ht="13.5">
      <c r="A205" s="6">
        <v>44013</v>
      </c>
      <c r="C205" s="8">
        <v>5</v>
      </c>
      <c r="D205" s="7">
        <f t="shared" si="24"/>
        <v>0</v>
      </c>
      <c r="E205" s="7">
        <f t="shared" si="22"/>
        <v>0</v>
      </c>
      <c r="F205" s="36">
        <f t="shared" si="23"/>
        <v>0.1505</v>
      </c>
      <c r="G205" s="29">
        <f t="shared" si="25"/>
        <v>301</v>
      </c>
      <c r="H205" s="10"/>
      <c r="I205" s="11"/>
      <c r="J205" s="9"/>
      <c r="K205" s="9"/>
      <c r="L205" s="32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</row>
    <row r="206" spans="1:46" ht="13.5">
      <c r="A206" s="6">
        <v>44044</v>
      </c>
      <c r="C206" s="8">
        <v>11</v>
      </c>
      <c r="D206" s="7">
        <f t="shared" si="24"/>
        <v>0</v>
      </c>
      <c r="E206" s="7">
        <f t="shared" si="22"/>
        <v>0</v>
      </c>
      <c r="F206" s="36">
        <f t="shared" si="23"/>
        <v>0.3322</v>
      </c>
      <c r="G206" s="29">
        <f t="shared" si="25"/>
        <v>302</v>
      </c>
      <c r="H206" s="10"/>
      <c r="I206" s="11"/>
      <c r="J206" s="9"/>
      <c r="K206" s="9"/>
      <c r="L206" s="32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</row>
    <row r="207" spans="1:46" ht="13.5">
      <c r="A207" s="6">
        <v>44075</v>
      </c>
      <c r="C207" s="8">
        <v>95</v>
      </c>
      <c r="D207" s="7">
        <f t="shared" si="24"/>
        <v>0</v>
      </c>
      <c r="E207" s="7">
        <f t="shared" si="22"/>
        <v>0</v>
      </c>
      <c r="F207" s="36">
        <f t="shared" si="23"/>
        <v>2.8785</v>
      </c>
      <c r="G207" s="29">
        <f t="shared" si="25"/>
        <v>303</v>
      </c>
      <c r="H207" s="10"/>
      <c r="I207" s="11"/>
      <c r="J207" s="9"/>
      <c r="K207" s="9"/>
      <c r="L207" s="32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</row>
    <row r="208" spans="1:46" ht="13.5">
      <c r="A208" s="6">
        <v>44105</v>
      </c>
      <c r="C208" s="8">
        <v>381</v>
      </c>
      <c r="D208" s="7">
        <f t="shared" si="24"/>
        <v>0</v>
      </c>
      <c r="E208" s="7">
        <f t="shared" si="22"/>
        <v>0</v>
      </c>
      <c r="F208" s="36">
        <f t="shared" si="23"/>
        <v>11.5824</v>
      </c>
      <c r="G208" s="29">
        <f t="shared" si="25"/>
        <v>304</v>
      </c>
      <c r="H208" s="10"/>
      <c r="I208" s="11"/>
      <c r="J208" s="9"/>
      <c r="K208" s="9"/>
      <c r="L208" s="32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</row>
    <row r="209" spans="1:46" ht="13.5">
      <c r="A209" s="6">
        <v>44136</v>
      </c>
      <c r="C209" s="8">
        <v>660</v>
      </c>
      <c r="D209" s="7">
        <f t="shared" si="24"/>
        <v>0</v>
      </c>
      <c r="E209" s="7">
        <f t="shared" si="22"/>
        <v>0</v>
      </c>
      <c r="F209" s="36">
        <f t="shared" si="23"/>
        <v>20.13</v>
      </c>
      <c r="G209" s="29">
        <f t="shared" si="25"/>
        <v>305</v>
      </c>
      <c r="H209" s="10"/>
      <c r="I209" s="11"/>
      <c r="J209" s="9"/>
      <c r="K209" s="9"/>
      <c r="L209" s="32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</row>
    <row r="210" spans="1:46" ht="13.5">
      <c r="A210" s="6">
        <v>44166</v>
      </c>
      <c r="C210" s="8">
        <v>997</v>
      </c>
      <c r="D210" s="7">
        <f t="shared" si="24"/>
        <v>0</v>
      </c>
      <c r="E210" s="7">
        <f t="shared" si="22"/>
        <v>0</v>
      </c>
      <c r="F210" s="36">
        <f t="shared" si="23"/>
        <v>30.5082</v>
      </c>
      <c r="G210" s="29">
        <f t="shared" si="25"/>
        <v>306</v>
      </c>
      <c r="H210" s="10"/>
      <c r="I210" s="11"/>
      <c r="J210" s="9"/>
      <c r="K210" s="9"/>
      <c r="L210" s="32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</row>
    <row r="211" spans="1:46" ht="13.5">
      <c r="A211" s="6">
        <v>44197</v>
      </c>
      <c r="C211" s="8">
        <v>1142</v>
      </c>
      <c r="D211" s="7">
        <f t="shared" si="24"/>
        <v>0</v>
      </c>
      <c r="E211" s="7">
        <f t="shared" si="22"/>
        <v>0</v>
      </c>
      <c r="F211" s="36">
        <f t="shared" si="23"/>
        <v>35.0594</v>
      </c>
      <c r="G211" s="29">
        <f t="shared" si="25"/>
        <v>307</v>
      </c>
      <c r="H211" s="10"/>
      <c r="I211" s="11"/>
      <c r="J211" s="9"/>
      <c r="K211" s="9"/>
      <c r="L211" s="32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</row>
    <row r="212" spans="1:46" ht="13.5">
      <c r="A212" s="6">
        <v>44228</v>
      </c>
      <c r="C212" s="8">
        <v>972</v>
      </c>
      <c r="D212" s="7">
        <f t="shared" si="24"/>
        <v>0</v>
      </c>
      <c r="E212" s="7">
        <f t="shared" si="22"/>
        <v>0</v>
      </c>
      <c r="F212" s="36">
        <f t="shared" si="23"/>
        <v>29.9376</v>
      </c>
      <c r="G212" s="29">
        <f t="shared" si="25"/>
        <v>308</v>
      </c>
      <c r="H212" s="10"/>
      <c r="I212" s="11"/>
      <c r="J212" s="9"/>
      <c r="K212" s="9"/>
      <c r="L212" s="32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</row>
    <row r="213" spans="1:46" ht="13.5">
      <c r="A213" s="6">
        <v>44256</v>
      </c>
      <c r="C213" s="8">
        <v>786</v>
      </c>
      <c r="D213" s="7">
        <f t="shared" si="24"/>
        <v>0</v>
      </c>
      <c r="E213" s="7">
        <f t="shared" si="22"/>
        <v>0</v>
      </c>
      <c r="F213" s="36">
        <f t="shared" si="23"/>
        <v>24.2874</v>
      </c>
      <c r="G213" s="29">
        <f t="shared" si="25"/>
        <v>309</v>
      </c>
      <c r="H213" s="10"/>
      <c r="I213" s="11"/>
      <c r="J213" s="9"/>
      <c r="K213" s="9"/>
      <c r="L213" s="32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</row>
    <row r="214" spans="1:46" ht="13.5">
      <c r="A214" s="6"/>
      <c r="D214" s="7"/>
      <c r="E214" s="7"/>
      <c r="F214" s="7"/>
      <c r="G214" s="6"/>
      <c r="H214" s="10"/>
      <c r="I214" s="11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</row>
    <row r="215" spans="1:46" ht="13.5">
      <c r="A215" s="6"/>
      <c r="B215" s="26"/>
      <c r="D215" s="7"/>
      <c r="E215" s="7"/>
      <c r="F215" s="7"/>
      <c r="G215" s="6"/>
      <c r="H215" s="10"/>
      <c r="I215" s="11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</row>
    <row r="216" spans="1:46" ht="13.5">
      <c r="A216" s="6"/>
      <c r="D216" s="7"/>
      <c r="E216" s="7"/>
      <c r="F216" s="7"/>
      <c r="G216" s="6"/>
      <c r="H216" s="10"/>
      <c r="I216" s="11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</row>
    <row r="217" spans="1:46" ht="13.5">
      <c r="A217" s="6"/>
      <c r="D217" s="7"/>
      <c r="E217" s="7"/>
      <c r="F217" s="7"/>
      <c r="G217" s="6"/>
      <c r="H217" s="10"/>
      <c r="I217" s="11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</row>
    <row r="218" spans="1:46" ht="13.5">
      <c r="A218" s="6"/>
      <c r="D218" s="7"/>
      <c r="E218" s="7"/>
      <c r="F218" s="7"/>
      <c r="G218" s="6"/>
      <c r="H218" s="10"/>
      <c r="I218" s="11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</row>
    <row r="219" spans="1:46" ht="13.5">
      <c r="A219" s="6"/>
      <c r="D219" s="7"/>
      <c r="E219" s="7"/>
      <c r="F219" s="7"/>
      <c r="G219" s="6"/>
      <c r="H219" s="10"/>
      <c r="I219" s="11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</row>
    <row r="220" spans="1:46" ht="13.5">
      <c r="A220" s="6"/>
      <c r="C220" s="26"/>
      <c r="D220" s="7"/>
      <c r="E220" s="7"/>
      <c r="F220" s="7"/>
      <c r="G220" s="6"/>
      <c r="H220" s="10"/>
      <c r="I220" s="11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</row>
    <row r="221" spans="1:46" ht="13.5">
      <c r="A221" s="6"/>
      <c r="C221" s="26"/>
      <c r="D221" s="7"/>
      <c r="E221" s="7"/>
      <c r="F221" s="7"/>
      <c r="G221" s="6"/>
      <c r="H221" s="10"/>
      <c r="I221" s="11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</row>
    <row r="222" spans="1:46" ht="13.5">
      <c r="A222" s="6"/>
      <c r="C222" s="26"/>
      <c r="D222" s="7"/>
      <c r="E222" s="7"/>
      <c r="F222" s="7"/>
      <c r="G222" s="6"/>
      <c r="H222" s="10"/>
      <c r="I222" s="11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</row>
    <row r="223" spans="1:46" ht="13.5">
      <c r="A223" s="6"/>
      <c r="C223" s="26"/>
      <c r="D223" s="7"/>
      <c r="E223" s="7"/>
      <c r="F223" s="7"/>
      <c r="G223" s="6"/>
      <c r="H223" s="10"/>
      <c r="I223" s="11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</row>
    <row r="224" spans="1:46" ht="13.5">
      <c r="A224" s="6"/>
      <c r="C224" s="26"/>
      <c r="D224" s="7"/>
      <c r="E224" s="7"/>
      <c r="F224" s="7"/>
      <c r="G224" s="6"/>
      <c r="H224" s="10"/>
      <c r="I224" s="11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</row>
    <row r="225" spans="1:46" ht="13.5">
      <c r="A225" s="6"/>
      <c r="C225" s="26"/>
      <c r="D225" s="7"/>
      <c r="E225" s="7"/>
      <c r="F225" s="7"/>
      <c r="G225" s="6"/>
      <c r="H225" s="10"/>
      <c r="I225" s="11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</row>
    <row r="226" spans="1:46" ht="13.5">
      <c r="A226" s="6"/>
      <c r="C226" s="26"/>
      <c r="D226" s="7"/>
      <c r="E226" s="7"/>
      <c r="F226" s="7"/>
      <c r="G226" s="6"/>
      <c r="H226" s="10"/>
      <c r="I226" s="11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</row>
    <row r="227" spans="1:46" ht="13.5">
      <c r="A227" s="6"/>
      <c r="C227" s="26"/>
      <c r="D227" s="7"/>
      <c r="E227" s="7"/>
      <c r="F227" s="7"/>
      <c r="G227" s="6"/>
      <c r="H227" s="10"/>
      <c r="I227" s="11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</row>
    <row r="228" spans="1:46" ht="13.5">
      <c r="A228" s="6"/>
      <c r="C228" s="26"/>
      <c r="D228" s="7"/>
      <c r="E228" s="7"/>
      <c r="F228" s="7"/>
      <c r="G228" s="6"/>
      <c r="H228" s="10"/>
      <c r="I228" s="11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</row>
    <row r="229" spans="1:46" ht="13.5">
      <c r="A229" s="6"/>
      <c r="C229" s="26"/>
      <c r="D229" s="7"/>
      <c r="E229" s="7"/>
      <c r="F229" s="7"/>
      <c r="G229" s="6"/>
      <c r="H229" s="10"/>
      <c r="I229" s="11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</row>
    <row r="230" spans="1:46" ht="13.5">
      <c r="A230" s="6"/>
      <c r="C230" s="26"/>
      <c r="D230" s="7"/>
      <c r="E230" s="7"/>
      <c r="F230" s="7"/>
      <c r="G230" s="6"/>
      <c r="H230" s="10"/>
      <c r="I230" s="11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</row>
    <row r="231" spans="1:46" ht="13.5">
      <c r="A231" s="6"/>
      <c r="C231" s="26"/>
      <c r="D231" s="7"/>
      <c r="E231" s="7"/>
      <c r="F231" s="7"/>
      <c r="G231" s="6"/>
      <c r="H231" s="10"/>
      <c r="I231" s="11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</row>
    <row r="232" spans="1:46" ht="13.5">
      <c r="A232" s="6"/>
      <c r="C232" s="26"/>
      <c r="D232" s="7"/>
      <c r="E232" s="7"/>
      <c r="F232" s="7"/>
      <c r="G232" s="6"/>
      <c r="H232" s="10"/>
      <c r="I232" s="11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</row>
    <row r="233" spans="1:46" ht="13.5">
      <c r="A233" s="6"/>
      <c r="C233" s="26"/>
      <c r="D233" s="7"/>
      <c r="E233" s="7"/>
      <c r="F233" s="7"/>
      <c r="G233" s="6"/>
      <c r="H233" s="10"/>
      <c r="I233" s="11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</row>
    <row r="234" spans="1:46" ht="13.5">
      <c r="A234" s="6"/>
      <c r="C234" s="26"/>
      <c r="D234" s="7"/>
      <c r="E234" s="7"/>
      <c r="F234" s="7"/>
      <c r="G234" s="6"/>
      <c r="H234" s="10"/>
      <c r="I234" s="11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</row>
    <row r="235" spans="1:46" ht="13.5">
      <c r="A235" s="6"/>
      <c r="C235" s="26"/>
      <c r="D235" s="7"/>
      <c r="E235" s="7"/>
      <c r="F235" s="7"/>
      <c r="G235" s="6"/>
      <c r="H235" s="10"/>
      <c r="I235" s="11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</row>
    <row r="236" spans="1:46" ht="13.5">
      <c r="A236" s="6"/>
      <c r="C236" s="26"/>
      <c r="D236" s="7"/>
      <c r="E236" s="7"/>
      <c r="F236" s="7"/>
      <c r="G236" s="6"/>
      <c r="H236" s="10"/>
      <c r="I236" s="11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</row>
    <row r="237" spans="1:46" ht="13.5">
      <c r="A237" s="6"/>
      <c r="C237" s="26"/>
      <c r="D237" s="7"/>
      <c r="E237" s="7"/>
      <c r="F237" s="7"/>
      <c r="G237" s="6"/>
      <c r="H237" s="10"/>
      <c r="I237" s="11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</row>
    <row r="238" spans="1:46" ht="13.5">
      <c r="A238" s="6"/>
      <c r="C238" s="26"/>
      <c r="D238" s="7"/>
      <c r="E238" s="7"/>
      <c r="F238" s="7"/>
      <c r="G238" s="6"/>
      <c r="H238" s="10"/>
      <c r="I238" s="11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</row>
    <row r="239" spans="1:46" ht="13.5">
      <c r="A239" s="6"/>
      <c r="C239" s="26"/>
      <c r="D239" s="7"/>
      <c r="E239" s="7"/>
      <c r="F239" s="7"/>
      <c r="G239" s="6"/>
      <c r="H239" s="10"/>
      <c r="I239" s="11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</row>
    <row r="240" spans="1:46" ht="13.5">
      <c r="A240" s="6"/>
      <c r="C240" s="26"/>
      <c r="D240" s="7"/>
      <c r="E240" s="7"/>
      <c r="F240" s="7"/>
      <c r="G240" s="6"/>
      <c r="H240" s="10"/>
      <c r="I240" s="11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</row>
    <row r="241" spans="1:46" ht="13.5">
      <c r="A241" s="6"/>
      <c r="C241" s="26"/>
      <c r="D241" s="7"/>
      <c r="E241" s="7"/>
      <c r="F241" s="7"/>
      <c r="G241" s="6"/>
      <c r="H241" s="10"/>
      <c r="I241" s="11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</row>
    <row r="242" spans="1:46" ht="13.5">
      <c r="A242" s="6"/>
      <c r="C242" s="26"/>
      <c r="D242" s="7"/>
      <c r="E242" s="7"/>
      <c r="F242" s="7"/>
      <c r="G242" s="6"/>
      <c r="H242" s="10"/>
      <c r="I242" s="11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</row>
    <row r="243" spans="1:46" ht="13.5">
      <c r="A243" s="6"/>
      <c r="C243" s="26"/>
      <c r="D243" s="7"/>
      <c r="E243" s="7"/>
      <c r="F243" s="7"/>
      <c r="G243" s="6"/>
      <c r="H243" s="10"/>
      <c r="I243" s="11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</row>
    <row r="244" spans="1:46" ht="13.5">
      <c r="A244" s="6"/>
      <c r="C244" s="26"/>
      <c r="D244" s="7"/>
      <c r="E244" s="7"/>
      <c r="F244" s="7"/>
      <c r="G244" s="6"/>
      <c r="H244" s="10"/>
      <c r="I244" s="11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</row>
    <row r="245" spans="1:46" ht="13.5">
      <c r="A245" s="6"/>
      <c r="C245" s="26"/>
      <c r="D245" s="7"/>
      <c r="E245" s="7"/>
      <c r="F245" s="7"/>
      <c r="G245" s="6"/>
      <c r="H245" s="10"/>
      <c r="I245" s="11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</row>
    <row r="246" spans="1:46" ht="13.5">
      <c r="A246" s="6"/>
      <c r="C246" s="26"/>
      <c r="D246" s="7"/>
      <c r="E246" s="7"/>
      <c r="F246" s="7"/>
      <c r="G246" s="6"/>
      <c r="H246" s="10"/>
      <c r="I246" s="11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</row>
    <row r="247" spans="1:46" ht="13.5">
      <c r="A247" s="6"/>
      <c r="C247" s="26"/>
      <c r="D247" s="7"/>
      <c r="E247" s="7"/>
      <c r="F247" s="7"/>
      <c r="G247" s="6"/>
      <c r="H247" s="10"/>
      <c r="I247" s="11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</row>
    <row r="248" spans="1:46" ht="13.5">
      <c r="A248" s="6"/>
      <c r="C248" s="26"/>
      <c r="D248" s="7"/>
      <c r="E248" s="7"/>
      <c r="F248" s="7"/>
      <c r="G248" s="6"/>
      <c r="H248" s="10"/>
      <c r="I248" s="11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</row>
    <row r="249" spans="1:46" ht="13.5">
      <c r="A249" s="6"/>
      <c r="C249" s="26"/>
      <c r="D249" s="7"/>
      <c r="E249" s="7"/>
      <c r="F249" s="7"/>
      <c r="G249" s="6"/>
      <c r="H249" s="10"/>
      <c r="I249" s="11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</row>
    <row r="250" spans="1:46" ht="13.5">
      <c r="A250" s="6"/>
      <c r="C250" s="26"/>
      <c r="D250" s="7"/>
      <c r="E250" s="7"/>
      <c r="F250" s="7"/>
      <c r="G250" s="6"/>
      <c r="H250" s="10"/>
      <c r="I250" s="11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</row>
    <row r="251" spans="1:46" ht="13.5">
      <c r="A251" s="6"/>
      <c r="C251" s="26"/>
      <c r="D251" s="7"/>
      <c r="E251" s="7"/>
      <c r="F251" s="7"/>
      <c r="G251" s="6"/>
      <c r="H251" s="10"/>
      <c r="I251" s="11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</row>
    <row r="252" spans="1:46" ht="13.5">
      <c r="A252" s="6"/>
      <c r="C252" s="26"/>
      <c r="D252" s="7"/>
      <c r="E252" s="7"/>
      <c r="F252" s="7"/>
      <c r="G252" s="6"/>
      <c r="H252" s="10"/>
      <c r="I252" s="11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</row>
    <row r="253" spans="1:46" ht="13.5">
      <c r="A253" s="6"/>
      <c r="C253" s="26"/>
      <c r="D253" s="7"/>
      <c r="E253" s="7"/>
      <c r="F253" s="7"/>
      <c r="G253" s="6"/>
      <c r="H253" s="10"/>
      <c r="I253" s="11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</row>
    <row r="254" spans="1:46" ht="13.5">
      <c r="A254" s="6"/>
      <c r="C254" s="26"/>
      <c r="D254" s="7"/>
      <c r="E254" s="7"/>
      <c r="F254" s="7"/>
      <c r="G254" s="6"/>
      <c r="H254" s="10"/>
      <c r="I254" s="11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</row>
    <row r="255" spans="1:46" ht="13.5">
      <c r="A255" s="6"/>
      <c r="C255" s="26"/>
      <c r="D255" s="7"/>
      <c r="E255" s="7"/>
      <c r="F255" s="7"/>
      <c r="G255" s="6"/>
      <c r="H255" s="10"/>
      <c r="I255" s="11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</row>
    <row r="256" spans="1:46" ht="13.5">
      <c r="A256" s="6"/>
      <c r="C256" s="26"/>
      <c r="D256" s="7"/>
      <c r="E256" s="7"/>
      <c r="F256" s="7"/>
      <c r="G256" s="6"/>
      <c r="H256" s="10"/>
      <c r="I256" s="11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</row>
    <row r="257" spans="1:46" ht="13.5">
      <c r="A257" s="6"/>
      <c r="C257" s="26"/>
      <c r="D257" s="7"/>
      <c r="E257" s="7"/>
      <c r="F257" s="7"/>
      <c r="G257" s="6"/>
      <c r="H257" s="10"/>
      <c r="I257" s="11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</row>
    <row r="258" spans="1:46" ht="13.5">
      <c r="A258" s="6"/>
      <c r="C258" s="26"/>
      <c r="D258" s="7"/>
      <c r="E258" s="7"/>
      <c r="F258" s="7"/>
      <c r="G258" s="6"/>
      <c r="H258" s="10"/>
      <c r="I258" s="11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</row>
    <row r="259" spans="1:46" ht="13.5">
      <c r="A259" s="6"/>
      <c r="C259" s="26"/>
      <c r="D259" s="7"/>
      <c r="E259" s="7"/>
      <c r="F259" s="7"/>
      <c r="G259" s="6"/>
      <c r="H259" s="10"/>
      <c r="I259" s="11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</row>
    <row r="260" spans="1:46" ht="13.5">
      <c r="A260" s="6"/>
      <c r="C260" s="26"/>
      <c r="D260" s="7"/>
      <c r="E260" s="7"/>
      <c r="F260" s="7"/>
      <c r="G260" s="6"/>
      <c r="H260" s="10"/>
      <c r="I260" s="11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</row>
    <row r="261" spans="1:46" ht="13.5">
      <c r="A261" s="6"/>
      <c r="C261" s="26"/>
      <c r="D261" s="7"/>
      <c r="E261" s="7"/>
      <c r="F261" s="7"/>
      <c r="G261" s="6"/>
      <c r="H261" s="10"/>
      <c r="I261" s="11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</row>
    <row r="262" spans="1:46" ht="13.5">
      <c r="A262" s="6"/>
      <c r="C262" s="26"/>
      <c r="D262" s="7"/>
      <c r="E262" s="7"/>
      <c r="F262" s="7"/>
      <c r="G262" s="6"/>
      <c r="H262" s="10"/>
      <c r="I262" s="11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</row>
    <row r="263" spans="1:46" ht="13.5">
      <c r="A263" s="6"/>
      <c r="C263" s="26"/>
      <c r="D263" s="7"/>
      <c r="E263" s="7"/>
      <c r="F263" s="7"/>
      <c r="G263" s="6"/>
      <c r="H263" s="10"/>
      <c r="I263" s="11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</row>
    <row r="264" spans="1:46" ht="13.5">
      <c r="A264" s="6"/>
      <c r="C264" s="26"/>
      <c r="D264" s="7"/>
      <c r="E264" s="7"/>
      <c r="F264" s="7"/>
      <c r="G264" s="6"/>
      <c r="H264" s="10"/>
      <c r="I264" s="11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</row>
    <row r="265" spans="1:46" ht="13.5">
      <c r="A265" s="6"/>
      <c r="C265" s="26"/>
      <c r="D265" s="7"/>
      <c r="E265" s="7"/>
      <c r="F265" s="7"/>
      <c r="G265" s="6"/>
      <c r="H265" s="10"/>
      <c r="I265" s="11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</row>
    <row r="266" spans="1:46" ht="13.5">
      <c r="A266" s="6"/>
      <c r="C266" s="26"/>
      <c r="D266" s="7"/>
      <c r="E266" s="7"/>
      <c r="F266" s="7"/>
      <c r="G266" s="6"/>
      <c r="H266" s="10"/>
      <c r="I266" s="11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</row>
    <row r="267" spans="1:46" ht="13.5">
      <c r="A267" s="6"/>
      <c r="C267" s="26"/>
      <c r="D267" s="7"/>
      <c r="E267" s="7"/>
      <c r="F267" s="7"/>
      <c r="G267" s="6"/>
      <c r="H267" s="10"/>
      <c r="I267" s="11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</row>
    <row r="268" spans="1:46" ht="13.5">
      <c r="A268" s="6"/>
      <c r="C268" s="26"/>
      <c r="D268" s="7"/>
      <c r="E268" s="7"/>
      <c r="F268" s="7"/>
      <c r="G268" s="6"/>
      <c r="H268" s="10"/>
      <c r="I268" s="11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</row>
    <row r="269" spans="1:46" ht="13.5">
      <c r="A269" s="6"/>
      <c r="C269" s="26"/>
      <c r="D269" s="7"/>
      <c r="E269" s="7"/>
      <c r="F269" s="7"/>
      <c r="G269" s="6"/>
      <c r="H269" s="10"/>
      <c r="I269" s="11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</row>
    <row r="270" spans="1:46" ht="13.5">
      <c r="A270" s="6"/>
      <c r="C270" s="26"/>
      <c r="D270" s="7"/>
      <c r="E270" s="7"/>
      <c r="F270" s="7"/>
      <c r="G270" s="6"/>
      <c r="H270" s="10"/>
      <c r="I270" s="11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</row>
    <row r="271" spans="1:46" ht="13.5">
      <c r="A271" s="6"/>
      <c r="C271" s="26"/>
      <c r="D271" s="7"/>
      <c r="E271" s="7"/>
      <c r="F271" s="7"/>
      <c r="G271" s="6"/>
      <c r="H271" s="10"/>
      <c r="I271" s="11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</row>
    <row r="272" spans="1:46" ht="13.5">
      <c r="A272" s="6"/>
      <c r="C272" s="26"/>
      <c r="D272" s="7"/>
      <c r="E272" s="7"/>
      <c r="F272" s="7"/>
      <c r="G272" s="6"/>
      <c r="H272" s="10"/>
      <c r="I272" s="11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</row>
    <row r="273" spans="1:46" ht="13.5">
      <c r="A273" s="6"/>
      <c r="C273" s="26"/>
      <c r="D273" s="7"/>
      <c r="E273" s="7"/>
      <c r="F273" s="7"/>
      <c r="G273" s="6"/>
      <c r="H273" s="10"/>
      <c r="I273" s="11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</row>
    <row r="274" spans="1:46" ht="13.5">
      <c r="A274" s="6"/>
      <c r="C274" s="26"/>
      <c r="E274" s="7"/>
      <c r="F274" s="7"/>
      <c r="G274" s="6"/>
      <c r="H274" s="10"/>
      <c r="I274" s="11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</row>
    <row r="275" spans="1:46" ht="13.5">
      <c r="A275" s="6"/>
      <c r="C275" s="26"/>
      <c r="E275" s="7"/>
      <c r="F275" s="7"/>
      <c r="G275" s="6"/>
      <c r="H275" s="10"/>
      <c r="I275" s="11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</row>
    <row r="276" spans="1:46" ht="13.5">
      <c r="A276" s="6"/>
      <c r="C276" s="26"/>
      <c r="E276" s="7"/>
      <c r="F276" s="7"/>
      <c r="G276" s="6"/>
      <c r="H276" s="10"/>
      <c r="I276" s="11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</row>
    <row r="277" spans="1:46" ht="13.5">
      <c r="A277" s="6"/>
      <c r="C277" s="26"/>
      <c r="E277" s="7"/>
      <c r="F277" s="7"/>
      <c r="G277" s="6"/>
      <c r="H277" s="10"/>
      <c r="I277" s="11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</row>
    <row r="278" spans="1:46" ht="13.5">
      <c r="A278" s="6"/>
      <c r="C278" s="26"/>
      <c r="E278" s="7"/>
      <c r="F278" s="7"/>
      <c r="G278" s="6"/>
      <c r="H278" s="10"/>
      <c r="I278" s="11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</row>
    <row r="279" spans="1:46" ht="13.5">
      <c r="A279" s="6"/>
      <c r="E279" s="7"/>
      <c r="F279" s="7"/>
      <c r="G279" s="6"/>
      <c r="H279" s="10"/>
      <c r="I279" s="11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</row>
    <row r="280" spans="1:46" ht="13.5">
      <c r="A280" s="6"/>
      <c r="E280" s="7"/>
      <c r="F280" s="7"/>
      <c r="G280" s="6"/>
      <c r="H280" s="10"/>
      <c r="I280" s="11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</row>
    <row r="281" spans="1:46" ht="13.5">
      <c r="A281" s="6"/>
      <c r="E281" s="7"/>
      <c r="F281" s="7"/>
      <c r="G281" s="6"/>
      <c r="H281" s="10"/>
      <c r="I281" s="11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</row>
    <row r="282" spans="1:46" ht="13.5">
      <c r="A282" s="6"/>
      <c r="E282" s="7"/>
      <c r="F282" s="7"/>
      <c r="G282" s="6"/>
      <c r="I282" s="11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</row>
    <row r="283" spans="1:46" ht="13.5">
      <c r="A283" s="6"/>
      <c r="E283" s="7"/>
      <c r="F283" s="7"/>
      <c r="G283" s="6"/>
      <c r="I283" s="11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</row>
    <row r="284" spans="1:46" ht="13.5">
      <c r="A284" s="6"/>
      <c r="E284" s="7"/>
      <c r="F284" s="7"/>
      <c r="G284" s="6"/>
      <c r="I284" s="11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</row>
    <row r="285" spans="1:46" ht="13.5">
      <c r="A285" s="6"/>
      <c r="E285" s="7"/>
      <c r="F285" s="7"/>
      <c r="G285" s="6"/>
      <c r="I285" s="11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</row>
    <row r="286" spans="1:46" ht="13.5">
      <c r="A286" s="6"/>
      <c r="E286" s="7"/>
      <c r="F286" s="7"/>
      <c r="G286" s="6"/>
      <c r="I286" s="11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</row>
    <row r="287" spans="1:46" ht="13.5">
      <c r="A287" s="6"/>
      <c r="E287" s="7"/>
      <c r="F287" s="7"/>
      <c r="G287" s="6"/>
      <c r="I287" s="11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</row>
    <row r="288" spans="1:46" ht="13.5">
      <c r="A288" s="6"/>
      <c r="E288" s="7"/>
      <c r="F288" s="7"/>
      <c r="G288" s="6"/>
      <c r="I288" s="11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</row>
    <row r="289" spans="1:46" ht="13.5">
      <c r="A289" s="6"/>
      <c r="E289" s="7"/>
      <c r="F289" s="7"/>
      <c r="G289" s="6"/>
      <c r="I289" s="11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</row>
    <row r="290" spans="1:46" ht="13.5">
      <c r="A290" s="6"/>
      <c r="E290" s="7"/>
      <c r="F290" s="7"/>
      <c r="G290" s="6"/>
      <c r="I290" s="11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</row>
    <row r="291" spans="1:46" ht="13.5">
      <c r="A291" s="6"/>
      <c r="G291" s="6"/>
      <c r="I291" s="11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</row>
    <row r="292" spans="1:46" ht="13.5">
      <c r="A292" s="6"/>
      <c r="G292" s="6"/>
      <c r="I292" s="11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</row>
    <row r="293" spans="1:46" ht="13.5">
      <c r="A293" s="6"/>
      <c r="G293" s="6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</row>
    <row r="294" spans="1:46" ht="13.5">
      <c r="A294" s="6"/>
      <c r="G294" s="6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</row>
    <row r="295" spans="1:46" ht="13.5">
      <c r="A295" s="6"/>
      <c r="G295" s="6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</row>
    <row r="296" spans="1:46" ht="13.5">
      <c r="A296" s="6"/>
      <c r="G296" s="6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</row>
    <row r="297" spans="1:46" ht="13.5">
      <c r="A297" s="6"/>
      <c r="G297" s="6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</row>
    <row r="298" spans="1:46" ht="13.5">
      <c r="A298" s="6"/>
      <c r="G298" s="6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</row>
    <row r="299" spans="1:46" ht="13.5">
      <c r="A299" s="6"/>
      <c r="G299" s="6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</row>
    <row r="300" spans="1:46" ht="13.5">
      <c r="A300" s="6"/>
      <c r="G300" s="6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</row>
    <row r="301" spans="1:46" ht="13.5">
      <c r="A301" s="6"/>
      <c r="G301" s="6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</row>
    <row r="302" spans="1:46" ht="13.5">
      <c r="A302" s="6"/>
      <c r="G302" s="6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</row>
    <row r="303" spans="1:46" ht="13.5">
      <c r="A303" s="6"/>
      <c r="G303" s="6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</row>
    <row r="304" spans="1:46" ht="13.5">
      <c r="A304" s="6"/>
      <c r="G304" s="6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</row>
    <row r="305" spans="1:46" ht="13.5">
      <c r="A305" s="6"/>
      <c r="G305" s="6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</row>
    <row r="306" spans="1:46" ht="13.5">
      <c r="A306" s="6"/>
      <c r="G306" s="6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</row>
    <row r="307" spans="1:46" ht="13.5">
      <c r="A307" s="6"/>
      <c r="G307" s="6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</row>
    <row r="308" spans="1:46" ht="13.5">
      <c r="A308" s="6"/>
      <c r="G308" s="6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</row>
    <row r="309" spans="1:46" ht="13.5">
      <c r="A309" s="6"/>
      <c r="G309" s="6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</row>
    <row r="310" spans="1:46" ht="13.5">
      <c r="A310" s="6"/>
      <c r="G310" s="6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</row>
    <row r="311" spans="1:46" ht="13.5">
      <c r="A311" s="6"/>
      <c r="G311" s="6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</row>
    <row r="312" spans="1:46" ht="13.5">
      <c r="A312" s="6"/>
      <c r="G312" s="6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</row>
    <row r="313" spans="1:46" ht="13.5">
      <c r="A313" s="6"/>
      <c r="G313" s="6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</row>
    <row r="314" spans="1:46" ht="13.5">
      <c r="A314" s="6"/>
      <c r="G314" s="6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</row>
    <row r="315" spans="1:46" ht="13.5">
      <c r="A315" s="6"/>
      <c r="G315" s="6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</row>
    <row r="316" spans="1:46" ht="13.5">
      <c r="A316" s="6"/>
      <c r="G316" s="6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</row>
    <row r="317" spans="1:46" ht="13.5">
      <c r="A317" s="6"/>
      <c r="G317" s="6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</row>
    <row r="318" spans="1:46" ht="13.5">
      <c r="A318" s="6"/>
      <c r="G318" s="6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</row>
    <row r="319" spans="1:46" ht="13.5">
      <c r="A319" s="6"/>
      <c r="G319" s="6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</row>
    <row r="320" spans="1:46" ht="13.5">
      <c r="A320" s="6"/>
      <c r="G320" s="6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</row>
    <row r="321" spans="1:46" ht="13.5">
      <c r="A321" s="6"/>
      <c r="G321" s="6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</row>
    <row r="322" spans="1:46" ht="13.5">
      <c r="A322" s="6"/>
      <c r="G322" s="6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</row>
    <row r="323" spans="1:46" ht="13.5">
      <c r="A323" s="6"/>
      <c r="G323" s="6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</row>
    <row r="324" spans="1:46" ht="13.5">
      <c r="A324" s="6"/>
      <c r="G324" s="6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</row>
    <row r="325" spans="1:46" ht="13.5">
      <c r="A325" s="6"/>
      <c r="G325" s="6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</row>
    <row r="326" spans="1:46" ht="13.5">
      <c r="A326" s="6"/>
      <c r="G326" s="6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</row>
    <row r="327" spans="1:46" ht="13.5">
      <c r="A327" s="6"/>
      <c r="G327" s="6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</row>
    <row r="328" spans="1:46" ht="13.5">
      <c r="A328" s="6"/>
      <c r="G328" s="6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</row>
    <row r="329" spans="1:46" ht="13.5">
      <c r="A329" s="6"/>
      <c r="G329" s="6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</row>
    <row r="330" spans="1:46" ht="13.5">
      <c r="A330" s="6"/>
      <c r="G330" s="6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</row>
    <row r="331" spans="1:46" ht="13.5">
      <c r="A331" s="6"/>
      <c r="G331" s="6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</row>
    <row r="332" spans="1:46" ht="13.5">
      <c r="A332" s="6"/>
      <c r="G332" s="6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</row>
    <row r="333" spans="1:46" ht="13.5">
      <c r="A333" s="6"/>
      <c r="G333" s="6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</row>
    <row r="334" spans="1:46" ht="13.5">
      <c r="A334" s="6"/>
      <c r="G334" s="6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</row>
    <row r="335" spans="1:46" ht="13.5">
      <c r="A335" s="6"/>
      <c r="G335" s="6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</row>
    <row r="336" spans="1:46" ht="13.5">
      <c r="A336" s="6"/>
      <c r="G336" s="6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</row>
    <row r="337" spans="1:46" ht="13.5">
      <c r="A337" s="6"/>
      <c r="G337" s="6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</row>
    <row r="338" spans="1:46" ht="13.5">
      <c r="A338" s="6"/>
      <c r="G338" s="6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</row>
    <row r="339" spans="1:46" ht="13.5">
      <c r="A339" s="6"/>
      <c r="G339" s="6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</row>
    <row r="340" spans="1:46" ht="13.5">
      <c r="A340" s="6"/>
      <c r="G340" s="6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</row>
    <row r="341" spans="1:46" ht="13.5">
      <c r="A341" s="6"/>
      <c r="G341" s="6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</row>
    <row r="342" spans="1:46" ht="13.5">
      <c r="A342" s="6"/>
      <c r="G342" s="6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</row>
    <row r="343" spans="1:46" ht="13.5">
      <c r="A343" s="6"/>
      <c r="G343" s="6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</row>
    <row r="344" spans="1:46" ht="13.5">
      <c r="A344" s="6"/>
      <c r="G344" s="6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</row>
    <row r="345" spans="1:46" ht="13.5">
      <c r="A345" s="6"/>
      <c r="G345" s="6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</row>
    <row r="346" spans="1:46" ht="13.5">
      <c r="A346" s="6"/>
      <c r="G346" s="6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</row>
    <row r="347" spans="1:46" ht="13.5">
      <c r="A347" s="6"/>
      <c r="G347" s="6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</row>
    <row r="348" spans="1:46" ht="13.5">
      <c r="A348" s="6"/>
      <c r="G348" s="6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</row>
    <row r="349" spans="1:46" ht="13.5">
      <c r="A349" s="6"/>
      <c r="G349" s="6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</row>
    <row r="350" spans="1:46" ht="13.5">
      <c r="A350" s="6"/>
      <c r="G350" s="6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</row>
    <row r="351" spans="1:46" ht="13.5">
      <c r="A351" s="6"/>
      <c r="G351" s="6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</row>
    <row r="352" spans="1:46" ht="13.5">
      <c r="A352" s="6"/>
      <c r="G352" s="6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</row>
    <row r="353" spans="1:46" ht="13.5">
      <c r="A353" s="6"/>
      <c r="G353" s="6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</row>
    <row r="354" spans="1:46" ht="13.5">
      <c r="A354" s="6"/>
      <c r="G354" s="6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</row>
    <row r="355" spans="1:46" ht="13.5">
      <c r="A355" s="6"/>
      <c r="G355" s="6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</row>
    <row r="356" spans="1:46" ht="13.5">
      <c r="A356" s="6"/>
      <c r="G356" s="6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</row>
    <row r="357" spans="1:46" ht="13.5">
      <c r="A357" s="6"/>
      <c r="G357" s="6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</row>
    <row r="358" spans="1:46" ht="13.5">
      <c r="A358" s="6"/>
      <c r="G358" s="6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</row>
    <row r="359" spans="1:46" ht="13.5">
      <c r="A359" s="6"/>
      <c r="G359" s="6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</row>
    <row r="360" spans="1:46" ht="13.5">
      <c r="A360" s="6"/>
      <c r="G360" s="6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</row>
    <row r="361" spans="1:46" ht="13.5">
      <c r="A361" s="6"/>
      <c r="G361" s="6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</row>
    <row r="362" spans="1:46" ht="13.5">
      <c r="A362" s="6"/>
      <c r="G362" s="6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</row>
    <row r="363" spans="1:46" ht="13.5">
      <c r="A363" s="6"/>
      <c r="G363" s="6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</row>
    <row r="364" spans="1:46" ht="13.5">
      <c r="A364" s="6"/>
      <c r="G364" s="6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</row>
    <row r="365" spans="1:46" ht="13.5">
      <c r="A365" s="6"/>
      <c r="G365" s="6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</row>
    <row r="366" spans="1:46" ht="13.5">
      <c r="A366" s="6"/>
      <c r="G366" s="6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</row>
    <row r="367" spans="1:46" ht="13.5">
      <c r="A367" s="6"/>
      <c r="G367" s="6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</row>
    <row r="368" spans="1:46" ht="13.5">
      <c r="A368" s="6"/>
      <c r="G368" s="6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</row>
    <row r="369" spans="1:46" ht="13.5">
      <c r="A369" s="6"/>
      <c r="G369" s="6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</row>
    <row r="370" spans="1:46" ht="13.5">
      <c r="A370" s="6"/>
      <c r="G370" s="6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</row>
    <row r="371" spans="1:46" ht="13.5">
      <c r="A371" s="6"/>
      <c r="G371" s="6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</row>
    <row r="372" spans="1:46" ht="13.5">
      <c r="A372" s="6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</row>
    <row r="373" spans="1:46" ht="13.5">
      <c r="A373" s="6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</row>
    <row r="374" spans="1:46" ht="13.5">
      <c r="A374" s="6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</row>
    <row r="375" spans="1:46" ht="13.5">
      <c r="A375" s="6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</row>
    <row r="376" spans="1:46" ht="13.5">
      <c r="A376" s="6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</row>
    <row r="377" spans="1:46" ht="13.5">
      <c r="A377" s="6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</row>
    <row r="378" spans="1:46" ht="13.5">
      <c r="A378" s="6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</row>
    <row r="379" spans="1:46" ht="13.5">
      <c r="A379" s="6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</row>
    <row r="380" spans="1:46" ht="13.5">
      <c r="A380" s="6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</row>
    <row r="381" spans="1:46" ht="13.5">
      <c r="A381" s="6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</row>
    <row r="382" spans="1:46" ht="13.5">
      <c r="A382" s="6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</row>
    <row r="383" spans="1:46" ht="13.5">
      <c r="A383" s="6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</row>
    <row r="384" spans="1:46" ht="13.5">
      <c r="A384" s="6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</row>
    <row r="385" spans="1:46" ht="13.5">
      <c r="A385" s="6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</row>
    <row r="386" spans="1:46" ht="13.5">
      <c r="A386" s="6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</row>
    <row r="387" spans="1:46" ht="13.5">
      <c r="A387" s="6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</row>
    <row r="388" spans="1:46" ht="13.5">
      <c r="A388" s="6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</row>
    <row r="389" spans="1:46" ht="13.5">
      <c r="A389" s="6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</row>
    <row r="390" spans="1:46" ht="13.5">
      <c r="A390" s="6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</row>
    <row r="391" spans="1:46" ht="13.5">
      <c r="A391" s="6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</row>
    <row r="392" spans="1:46" ht="13.5">
      <c r="A392" s="6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</row>
    <row r="393" spans="1:46" ht="13.5">
      <c r="A393" s="6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</row>
    <row r="394" spans="1:46" ht="13.5">
      <c r="A394" s="6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</row>
    <row r="395" spans="1:46" ht="13.5">
      <c r="A395" s="6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</row>
    <row r="396" spans="1:46" ht="13.5">
      <c r="A396" s="6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</row>
    <row r="397" spans="1:46" ht="13.5">
      <c r="A397" s="6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</row>
    <row r="398" spans="1:46" ht="13.5">
      <c r="A398" s="6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</row>
    <row r="399" spans="1:46" ht="13.5">
      <c r="A399" s="6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</row>
    <row r="400" spans="1:46" ht="13.5">
      <c r="A400" s="6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</row>
    <row r="401" spans="1:46" ht="13.5">
      <c r="A401" s="6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</row>
    <row r="402" spans="1:46" ht="13.5">
      <c r="A402" s="6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</row>
    <row r="403" spans="1:46" ht="13.5">
      <c r="A403" s="6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</row>
    <row r="404" spans="1:46" ht="13.5">
      <c r="A404" s="6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</row>
    <row r="405" spans="1:46" ht="13.5">
      <c r="A405" s="6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</row>
    <row r="406" spans="1:46" ht="13.5">
      <c r="A406" s="6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</row>
    <row r="407" spans="1:46" ht="13.5">
      <c r="A407" s="6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</row>
    <row r="408" spans="1:46" ht="13.5">
      <c r="A408" s="6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</row>
    <row r="409" spans="1:46" ht="13.5">
      <c r="A409" s="6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</row>
    <row r="410" spans="1:46" ht="13.5">
      <c r="A410" s="6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</row>
    <row r="411" spans="1:46" ht="13.5">
      <c r="A411" s="6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</row>
    <row r="412" spans="1:46" ht="13.5">
      <c r="A412" s="6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</row>
    <row r="413" spans="1:46" ht="13.5">
      <c r="A413" s="6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</row>
    <row r="414" spans="1:46" ht="13.5">
      <c r="A414" s="6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</row>
    <row r="415" spans="1:46" ht="13.5">
      <c r="A415" s="6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</row>
    <row r="416" spans="1:46" ht="13.5">
      <c r="A416" s="6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</row>
    <row r="417" spans="1:46" ht="13.5">
      <c r="A417" s="6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</row>
    <row r="418" spans="1:46" ht="13.5">
      <c r="A418" s="6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</row>
    <row r="419" spans="1:46" ht="13.5">
      <c r="A419" s="6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</row>
    <row r="420" spans="1:46" ht="13.5">
      <c r="A420" s="6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</row>
    <row r="421" spans="1:46" ht="13.5">
      <c r="A421" s="6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</row>
    <row r="422" spans="1:46" ht="13.5">
      <c r="A422" s="6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</row>
    <row r="423" spans="1:46" ht="13.5">
      <c r="A423" s="6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</row>
    <row r="424" spans="1:46" ht="13.5">
      <c r="A424" s="6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</row>
    <row r="425" spans="1:46" ht="13.5">
      <c r="A425" s="6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</row>
    <row r="426" spans="1:46" ht="13.5">
      <c r="A426" s="6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</row>
    <row r="427" spans="1:46" ht="13.5">
      <c r="A427" s="6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</row>
    <row r="428" spans="1:46" ht="13.5">
      <c r="A428" s="6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</row>
    <row r="429" spans="1:46" ht="13.5">
      <c r="A429" s="6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</row>
    <row r="430" spans="1:46" ht="13.5">
      <c r="A430" s="6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</row>
    <row r="431" spans="1:46" ht="13.5">
      <c r="A431" s="6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</row>
    <row r="432" spans="1:46" ht="13.5">
      <c r="A432" s="6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</row>
    <row r="433" spans="1:46" ht="13.5">
      <c r="A433" s="6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</row>
    <row r="434" spans="1:46" ht="13.5">
      <c r="A434" s="6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</row>
    <row r="435" spans="1:46" ht="13.5">
      <c r="A435" s="6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</row>
    <row r="436" spans="1:46" ht="13.5">
      <c r="A436" s="6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</row>
    <row r="437" spans="1:46" ht="13.5">
      <c r="A437" s="6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</row>
    <row r="438" spans="1:46" ht="13.5">
      <c r="A438" s="6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</row>
    <row r="439" spans="1:46" ht="13.5">
      <c r="A439" s="6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</row>
    <row r="440" spans="1:46" ht="13.5">
      <c r="A440" s="6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</row>
    <row r="441" spans="1:46" ht="13.5">
      <c r="A441" s="6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</row>
    <row r="442" spans="1:46" ht="13.5">
      <c r="A442" s="6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</row>
    <row r="443" spans="1:46" ht="13.5">
      <c r="A443" s="6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</row>
    <row r="444" spans="1:46" ht="13.5">
      <c r="A444" s="6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</row>
    <row r="445" spans="1:46" ht="13.5">
      <c r="A445" s="6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</row>
    <row r="446" spans="1:46" ht="13.5">
      <c r="A446" s="6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</row>
    <row r="447" spans="1:46" ht="13.5">
      <c r="A447" s="6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</row>
    <row r="448" spans="1:46" ht="13.5">
      <c r="A448" s="6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</row>
    <row r="449" spans="1:46" ht="13.5">
      <c r="A449" s="6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</row>
    <row r="450" spans="1:46" ht="13.5">
      <c r="A450" s="6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</row>
    <row r="451" spans="1:46" ht="13.5">
      <c r="A451" s="6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</row>
    <row r="452" spans="1:46" ht="13.5">
      <c r="A452" s="6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</row>
    <row r="453" spans="1:46" ht="13.5">
      <c r="A453" s="6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</row>
    <row r="454" spans="1:46" ht="13.5">
      <c r="A454" s="6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</row>
    <row r="455" spans="1:46" ht="13.5">
      <c r="A455" s="6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</row>
    <row r="456" spans="1:46" ht="13.5">
      <c r="A456" s="6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</row>
    <row r="457" spans="1:46" ht="13.5">
      <c r="A457" s="6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</row>
    <row r="458" spans="1:46" ht="13.5">
      <c r="A458" s="6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</row>
    <row r="459" spans="1:46" ht="13.5">
      <c r="A459" s="6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</row>
    <row r="460" spans="1:46" ht="13.5">
      <c r="A460" s="6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</row>
    <row r="461" spans="1:46" ht="13.5">
      <c r="A461" s="6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</row>
    <row r="462" spans="1:46" ht="13.5">
      <c r="A462" s="6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</row>
    <row r="463" spans="1:46" ht="13.5">
      <c r="A463" s="6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</row>
    <row r="464" spans="1:46" ht="13.5">
      <c r="A464" s="6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</row>
    <row r="465" spans="1:46" ht="13.5">
      <c r="A465" s="6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</row>
    <row r="466" spans="1:46" ht="13.5">
      <c r="A466" s="6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</row>
    <row r="467" spans="1:46" ht="13.5">
      <c r="A467" s="6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</row>
    <row r="468" spans="1:46" ht="13.5">
      <c r="A468" s="6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</row>
    <row r="469" spans="1:46" ht="13.5">
      <c r="A469" s="6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</row>
    <row r="470" spans="1:46" ht="13.5">
      <c r="A470" s="6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</row>
    <row r="471" spans="1:46" ht="13.5">
      <c r="A471" s="6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</row>
    <row r="472" spans="1:46" ht="13.5">
      <c r="A472" s="6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</row>
    <row r="473" spans="1:46" ht="13.5">
      <c r="A473" s="6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</row>
    <row r="474" spans="1:46" ht="13.5">
      <c r="A474" s="6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</row>
    <row r="475" spans="1:46" ht="13.5">
      <c r="A475" s="6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</row>
    <row r="476" spans="1:46" ht="13.5">
      <c r="A476" s="6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</row>
    <row r="477" spans="1:46" ht="13.5">
      <c r="A477" s="6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</row>
    <row r="478" spans="1:46" ht="13.5">
      <c r="A478" s="6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</row>
    <row r="479" spans="1:46" ht="13.5">
      <c r="A479" s="6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</row>
    <row r="480" spans="1:46" ht="13.5">
      <c r="A480" s="6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</row>
    <row r="481" spans="1:46" ht="13.5">
      <c r="A481" s="6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</row>
    <row r="482" spans="1:46" ht="13.5">
      <c r="A482" s="6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</row>
    <row r="483" spans="1:46" ht="13.5">
      <c r="A483" s="6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</row>
    <row r="484" spans="1:46" ht="13.5">
      <c r="A484" s="6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</row>
    <row r="485" spans="1:46" ht="13.5">
      <c r="A485" s="6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</row>
    <row r="486" spans="1:46" ht="13.5">
      <c r="A486" s="6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</row>
    <row r="487" spans="1:46" ht="13.5">
      <c r="A487" s="6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</row>
    <row r="488" spans="1:46" ht="13.5">
      <c r="A488" s="6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</row>
    <row r="489" spans="1:46" ht="13.5">
      <c r="A489" s="6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</row>
    <row r="490" spans="1:46" ht="13.5">
      <c r="A490" s="6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</row>
    <row r="491" spans="1:46" ht="13.5">
      <c r="A491" s="6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</row>
    <row r="492" spans="1:46" ht="13.5">
      <c r="A492" s="6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</row>
    <row r="493" spans="1:46" ht="13.5">
      <c r="A493" s="6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</row>
    <row r="494" spans="1:46" ht="13.5">
      <c r="A494" s="6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</row>
    <row r="495" spans="1:46" ht="13.5">
      <c r="A495" s="6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</row>
    <row r="496" spans="1:46" ht="13.5">
      <c r="A496" s="6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</row>
    <row r="497" spans="1:46" ht="13.5">
      <c r="A497" s="6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</row>
    <row r="498" spans="1:46" ht="13.5">
      <c r="A498" s="6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</row>
    <row r="499" spans="1:46" ht="13.5">
      <c r="A499" s="6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</row>
    <row r="500" spans="1:46" ht="13.5">
      <c r="A500" s="6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</row>
    <row r="501" spans="1:46" ht="13.5">
      <c r="A501" s="6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</row>
    <row r="502" spans="1:46" ht="13.5">
      <c r="A502" s="6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</row>
    <row r="503" spans="1:46" ht="13.5">
      <c r="A503" s="6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</row>
    <row r="504" spans="1:46" ht="13.5">
      <c r="A504" s="6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</row>
    <row r="505" spans="1:46" ht="13.5">
      <c r="A505" s="6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</row>
    <row r="506" spans="1:46" ht="13.5">
      <c r="A506" s="6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</row>
    <row r="507" spans="1:46" ht="13.5">
      <c r="A507" s="6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</row>
    <row r="508" spans="1:46" ht="13.5">
      <c r="A508" s="6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</row>
    <row r="509" spans="1:46" ht="13.5">
      <c r="A509" s="6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</row>
    <row r="510" spans="1:46" ht="13.5">
      <c r="A510" s="6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</row>
    <row r="511" spans="1:46" ht="13.5">
      <c r="A511" s="6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</row>
    <row r="512" spans="1:46" ht="13.5">
      <c r="A512" s="6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</row>
    <row r="513" spans="1:46" ht="13.5">
      <c r="A513" s="6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</row>
    <row r="514" spans="1:46" ht="13.5">
      <c r="A514" s="6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</row>
    <row r="515" spans="1:46" ht="13.5">
      <c r="A515" s="6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</row>
    <row r="516" spans="1:46" ht="13.5">
      <c r="A516" s="6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</row>
    <row r="517" spans="1:46" ht="13.5">
      <c r="A517" s="6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</row>
    <row r="518" spans="1:46" ht="13.5">
      <c r="A518" s="6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</row>
    <row r="519" spans="1:46" ht="13.5">
      <c r="A519" s="6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</row>
    <row r="520" spans="1:46" ht="13.5">
      <c r="A520" s="6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</row>
    <row r="521" spans="1:46" ht="13.5">
      <c r="A521" s="6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</row>
    <row r="522" spans="1:46" ht="13.5">
      <c r="A522" s="6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</row>
    <row r="523" spans="1:46" ht="13.5">
      <c r="A523" s="6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</row>
    <row r="524" spans="1:46" ht="13.5">
      <c r="A524" s="6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</row>
    <row r="525" spans="1:46" ht="13.5">
      <c r="A525" s="6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</row>
    <row r="526" spans="1:46" ht="13.5">
      <c r="A526" s="6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</row>
    <row r="527" spans="1:46" ht="13.5">
      <c r="A527" s="6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</row>
    <row r="528" spans="1:46" ht="13.5">
      <c r="A528" s="6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</row>
    <row r="529" spans="1:46" ht="13.5">
      <c r="A529" s="6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</row>
    <row r="530" spans="1:46" ht="13.5">
      <c r="A530" s="6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</row>
    <row r="531" spans="1:46" ht="13.5">
      <c r="A531" s="6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</row>
    <row r="532" spans="1:46" ht="13.5">
      <c r="A532" s="6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</row>
    <row r="533" spans="1:46" ht="13.5">
      <c r="A533" s="6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</row>
    <row r="534" spans="1:46" ht="13.5">
      <c r="A534" s="6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</row>
    <row r="535" spans="1:46" ht="13.5">
      <c r="A535" s="6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</row>
    <row r="536" spans="1:46" ht="13.5">
      <c r="A536" s="6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</row>
    <row r="537" spans="1:46" ht="13.5">
      <c r="A537" s="6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</row>
    <row r="538" spans="1:46" ht="13.5">
      <c r="A538" s="6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</row>
    <row r="539" spans="1:46" ht="13.5">
      <c r="A539" s="6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</row>
    <row r="540" spans="1:46" ht="13.5">
      <c r="A540" s="6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</row>
    <row r="541" spans="1:46" ht="13.5">
      <c r="A541" s="6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</row>
    <row r="542" spans="1:46" ht="13.5">
      <c r="A542" s="6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</row>
    <row r="543" spans="1:46" ht="13.5">
      <c r="A543" s="6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</row>
    <row r="544" spans="1:46" ht="13.5">
      <c r="A544" s="6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</row>
    <row r="545" spans="1:46" ht="13.5">
      <c r="A545" s="6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</row>
    <row r="546" spans="1:46" ht="13.5">
      <c r="A546" s="6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</row>
    <row r="547" spans="1:46" ht="13.5">
      <c r="A547" s="6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</row>
    <row r="548" spans="1:46" ht="13.5">
      <c r="A548" s="6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</row>
    <row r="549" spans="1:46" ht="13.5">
      <c r="A549" s="6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</row>
    <row r="550" spans="1:46" ht="13.5">
      <c r="A550" s="6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</row>
    <row r="551" spans="1:46" ht="13.5">
      <c r="A551" s="6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</row>
    <row r="552" spans="1:46" ht="13.5">
      <c r="A552" s="6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</row>
    <row r="553" spans="1:46" ht="13.5">
      <c r="A553" s="6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</row>
    <row r="554" spans="1:46" ht="13.5">
      <c r="A554" s="6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</row>
    <row r="555" spans="1:46" ht="13.5">
      <c r="A555" s="6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</row>
    <row r="556" spans="1:46" ht="13.5">
      <c r="A556" s="6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</row>
    <row r="557" spans="1:46" ht="13.5">
      <c r="A557" s="6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</row>
    <row r="558" spans="1:46" ht="13.5">
      <c r="A558" s="6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</row>
    <row r="559" spans="1:46" ht="13.5">
      <c r="A559" s="6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</row>
    <row r="560" spans="1:46" ht="13.5">
      <c r="A560" s="6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</row>
    <row r="561" spans="1:46" ht="13.5">
      <c r="A561" s="6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</row>
    <row r="562" spans="1:46" ht="13.5">
      <c r="A562" s="6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</row>
    <row r="563" spans="1:46" ht="13.5">
      <c r="A563" s="6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</row>
    <row r="564" spans="1:46" ht="13.5">
      <c r="A564" s="6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</row>
    <row r="565" spans="1:46" ht="13.5">
      <c r="A565" s="6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</row>
    <row r="566" spans="1:46" ht="13.5">
      <c r="A566" s="6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</row>
    <row r="567" spans="1:46" ht="13.5">
      <c r="A567" s="6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</row>
    <row r="568" spans="1:46" ht="13.5">
      <c r="A568" s="6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</row>
    <row r="569" spans="1:46" ht="13.5">
      <c r="A569" s="6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</row>
    <row r="570" spans="1:46" ht="13.5">
      <c r="A570" s="6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</row>
    <row r="571" spans="1:46" ht="13.5">
      <c r="A571" s="6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</row>
    <row r="572" spans="1:46" ht="13.5">
      <c r="A572" s="6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</row>
    <row r="573" spans="1:46" ht="13.5">
      <c r="A573" s="6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</row>
    <row r="574" spans="1:46" ht="13.5">
      <c r="A574" s="6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</row>
    <row r="575" spans="1:46" ht="13.5">
      <c r="A575" s="6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</row>
    <row r="576" spans="1:46" ht="13.5">
      <c r="A576" s="6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</row>
    <row r="577" spans="1:46" ht="13.5">
      <c r="A577" s="6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</row>
    <row r="578" spans="1:46" ht="13.5">
      <c r="A578" s="6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</row>
    <row r="579" spans="1:46" ht="13.5">
      <c r="A579" s="6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</row>
    <row r="580" spans="1:46" ht="13.5">
      <c r="A580" s="6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</row>
    <row r="581" spans="1:46" ht="13.5">
      <c r="A581" s="6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</row>
    <row r="582" spans="1:46" ht="13.5">
      <c r="A582" s="6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</row>
    <row r="583" spans="1:46" ht="13.5">
      <c r="A583" s="6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</row>
    <row r="584" spans="1:46" ht="13.5">
      <c r="A584" s="6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</row>
    <row r="585" spans="1:46" ht="13.5">
      <c r="A585" s="6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</row>
    <row r="586" spans="1:46" ht="13.5">
      <c r="A586" s="6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</row>
    <row r="587" spans="1:46" ht="13.5">
      <c r="A587" s="6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</row>
    <row r="588" spans="1:46" ht="13.5">
      <c r="A588" s="6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</row>
    <row r="589" spans="1:46" ht="13.5">
      <c r="A589" s="6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</row>
    <row r="590" spans="1:46" ht="13.5">
      <c r="A590" s="6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</row>
    <row r="591" spans="1:46" ht="13.5">
      <c r="A591" s="6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</row>
    <row r="592" spans="1:46" ht="13.5">
      <c r="A592" s="6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</row>
    <row r="593" spans="1:46" ht="13.5">
      <c r="A593" s="6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</row>
    <row r="594" spans="1:46" ht="13.5">
      <c r="A594" s="6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</row>
    <row r="595" spans="1:46" ht="13.5">
      <c r="A595" s="6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</row>
    <row r="596" spans="1:46" ht="13.5">
      <c r="A596" s="6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</row>
    <row r="597" spans="1:46" ht="13.5">
      <c r="A597" s="6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</row>
    <row r="598" spans="1:46" ht="13.5">
      <c r="A598" s="6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</row>
    <row r="599" spans="1:46" ht="13.5">
      <c r="A599" s="6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</row>
    <row r="600" spans="1:46" ht="13.5">
      <c r="A600" s="6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</row>
    <row r="601" spans="1:46" ht="13.5">
      <c r="A601" s="6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</row>
    <row r="602" spans="1:46" ht="13.5">
      <c r="A602" s="6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</row>
    <row r="603" spans="1:46" ht="13.5">
      <c r="A603" s="6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</row>
    <row r="604" spans="1:46" ht="13.5">
      <c r="A604" s="6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</row>
    <row r="605" spans="1:46" ht="13.5">
      <c r="A605" s="6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</row>
    <row r="606" spans="1:46" ht="13.5">
      <c r="A606" s="6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</row>
    <row r="607" spans="1:46" ht="13.5">
      <c r="A607" s="6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</row>
    <row r="608" spans="1:46" ht="13.5">
      <c r="A608" s="6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</row>
    <row r="609" spans="1:46" ht="13.5">
      <c r="A609" s="6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</row>
    <row r="610" spans="1:46" ht="13.5">
      <c r="A610" s="6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</row>
    <row r="611" spans="1:46" ht="13.5">
      <c r="A611" s="6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</row>
    <row r="612" spans="1:46" ht="13.5">
      <c r="A612" s="6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</row>
    <row r="613" spans="1:46" ht="13.5">
      <c r="A613" s="6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</row>
    <row r="614" spans="1:46" ht="13.5">
      <c r="A614" s="6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</row>
    <row r="615" spans="1:46" ht="13.5">
      <c r="A615" s="6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</row>
    <row r="616" spans="1:46" ht="13.5">
      <c r="A616" s="6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</row>
    <row r="617" spans="1:46" ht="13.5">
      <c r="A617" s="6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</row>
    <row r="618" spans="1:46" ht="13.5">
      <c r="A618" s="6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</row>
    <row r="619" spans="1:46" ht="13.5">
      <c r="A619" s="6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</row>
    <row r="620" spans="1:46" ht="13.5">
      <c r="A620" s="6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</row>
    <row r="621" spans="1:46" ht="13.5">
      <c r="A621" s="6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</row>
    <row r="622" spans="1:46" ht="13.5">
      <c r="A622" s="6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</row>
    <row r="623" spans="1:46" ht="13.5">
      <c r="A623" s="6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</row>
    <row r="624" spans="1:46" ht="13.5">
      <c r="A624" s="6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</row>
    <row r="625" spans="1:46" ht="13.5">
      <c r="A625" s="6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</row>
    <row r="626" spans="1:46" ht="13.5">
      <c r="A626" s="6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</row>
    <row r="627" spans="1:46" ht="13.5">
      <c r="A627" s="6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</row>
    <row r="628" spans="1:46" ht="13.5">
      <c r="A628" s="6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</row>
    <row r="629" spans="1:46" ht="13.5">
      <c r="A629" s="6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</row>
    <row r="630" spans="1:46" ht="13.5">
      <c r="A630" s="6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</row>
    <row r="631" spans="1:46" ht="13.5">
      <c r="A631" s="6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</row>
    <row r="632" spans="1:46" ht="13.5">
      <c r="A632" s="6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</row>
    <row r="633" spans="1:46" ht="13.5">
      <c r="A633" s="6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</row>
    <row r="634" spans="1:46" ht="13.5">
      <c r="A634" s="6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</row>
    <row r="635" spans="1:46" ht="13.5">
      <c r="A635" s="6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</row>
    <row r="636" spans="1:46" ht="13.5">
      <c r="A636" s="6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</row>
    <row r="637" spans="1:46" ht="13.5">
      <c r="A637" s="6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</row>
    <row r="638" spans="1:46" ht="13.5">
      <c r="A638" s="6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</row>
    <row r="639" spans="1:46" ht="13.5">
      <c r="A639" s="6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</row>
    <row r="640" spans="1:46" ht="13.5">
      <c r="A640" s="6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</row>
    <row r="641" spans="1:46" ht="13.5">
      <c r="A641" s="6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</row>
    <row r="642" spans="1:46" ht="13.5">
      <c r="A642" s="6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</row>
    <row r="643" spans="1:46" ht="13.5">
      <c r="A643" s="6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</row>
    <row r="644" spans="1:46" ht="13.5">
      <c r="A644" s="6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</row>
    <row r="645" spans="1:46" ht="13.5">
      <c r="A645" s="6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</row>
    <row r="646" spans="1:46" ht="13.5">
      <c r="A646" s="6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</row>
    <row r="647" spans="1:46" ht="13.5">
      <c r="A647" s="6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</row>
    <row r="648" spans="1:46" ht="13.5">
      <c r="A648" s="6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</row>
    <row r="649" spans="1:46" ht="13.5">
      <c r="A649" s="6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</row>
    <row r="650" spans="1:46" ht="13.5">
      <c r="A650" s="6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</row>
    <row r="651" spans="1:46" ht="13.5">
      <c r="A651" s="6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</row>
    <row r="652" spans="1:46" ht="13.5">
      <c r="A652" s="6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</row>
    <row r="653" spans="1:46" ht="13.5">
      <c r="A653" s="6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</row>
    <row r="654" spans="1:46" ht="13.5">
      <c r="A654" s="6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</row>
    <row r="655" spans="1:46" ht="13.5">
      <c r="A655" s="6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</row>
    <row r="656" spans="1:46" ht="13.5">
      <c r="A656" s="6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</row>
    <row r="657" spans="1:46" ht="13.5">
      <c r="A657" s="6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</row>
    <row r="658" spans="1:46" ht="13.5">
      <c r="A658" s="6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</row>
    <row r="659" spans="1:46" ht="13.5">
      <c r="A659" s="6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</row>
    <row r="660" spans="1:46" ht="13.5">
      <c r="A660" s="6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</row>
    <row r="661" spans="1:46" ht="13.5">
      <c r="A661" s="6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</row>
    <row r="662" spans="1:46" ht="13.5">
      <c r="A662" s="6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</row>
    <row r="663" spans="1:46" ht="13.5">
      <c r="A663" s="6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</row>
    <row r="664" spans="1:46" ht="13.5">
      <c r="A664" s="6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</row>
    <row r="665" spans="1:46" ht="13.5">
      <c r="A665" s="6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</row>
    <row r="666" spans="1:46" ht="13.5">
      <c r="A666" s="6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</row>
    <row r="667" spans="1:46" ht="13.5">
      <c r="A667" s="6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</row>
    <row r="668" spans="1:46" ht="13.5">
      <c r="A668" s="6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</row>
    <row r="669" spans="1:46" ht="13.5">
      <c r="A669" s="6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</row>
    <row r="670" spans="1:46" ht="13.5">
      <c r="A670" s="6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</row>
    <row r="671" spans="1:46" ht="13.5">
      <c r="A671" s="6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</row>
    <row r="672" spans="1:46" ht="13.5">
      <c r="A672" s="6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</row>
    <row r="673" spans="1:46" ht="13.5">
      <c r="A673" s="6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</row>
    <row r="674" spans="1:46" ht="13.5">
      <c r="A674" s="6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</row>
    <row r="675" spans="1:46" ht="13.5">
      <c r="A675" s="6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</row>
    <row r="676" spans="1:46" ht="13.5">
      <c r="A676" s="6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</row>
    <row r="677" spans="1:46" ht="13.5">
      <c r="A677" s="6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</row>
    <row r="678" spans="1:46" ht="13.5">
      <c r="A678" s="6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</row>
    <row r="679" spans="1:46" ht="13.5">
      <c r="A679" s="6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</row>
    <row r="680" spans="1:46" ht="13.5">
      <c r="A680" s="6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</row>
    <row r="681" spans="1:46" ht="13.5">
      <c r="A681" s="6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</row>
    <row r="682" spans="1:46" ht="13.5">
      <c r="A682" s="6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</row>
    <row r="683" spans="1:46" ht="13.5">
      <c r="A683" s="6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</row>
    <row r="684" spans="1:46" ht="13.5">
      <c r="A684" s="6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</row>
    <row r="685" spans="1:46" ht="13.5">
      <c r="A685" s="6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</row>
    <row r="686" spans="1:46" ht="13.5">
      <c r="A686" s="6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</row>
    <row r="687" spans="1:46" ht="13.5">
      <c r="A687" s="6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</row>
    <row r="688" spans="1:46" ht="13.5">
      <c r="A688" s="6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</row>
    <row r="689" spans="1:46" ht="13.5">
      <c r="A689" s="6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</row>
    <row r="690" spans="1:46" ht="13.5">
      <c r="A690" s="6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</row>
    <row r="691" spans="1:46" ht="13.5">
      <c r="A691" s="6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</row>
    <row r="692" spans="1:46" ht="13.5">
      <c r="A692" s="6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</row>
    <row r="693" spans="1:46" ht="13.5">
      <c r="A693" s="6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</row>
    <row r="694" spans="1:46" ht="13.5">
      <c r="A694" s="6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</row>
    <row r="695" spans="1:46" ht="13.5">
      <c r="A695" s="6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</row>
    <row r="696" spans="1:46" ht="13.5">
      <c r="A696" s="6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</row>
    <row r="697" spans="1:46" ht="13.5">
      <c r="A697" s="6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</row>
    <row r="698" spans="1:46" ht="13.5">
      <c r="A698" s="6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</row>
    <row r="699" spans="1:46" ht="13.5">
      <c r="A699" s="6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</row>
    <row r="700" spans="1:46" ht="13.5">
      <c r="A700" s="6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</row>
    <row r="701" spans="1:46" ht="13.5">
      <c r="A701" s="6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</row>
    <row r="702" spans="1:46" ht="13.5">
      <c r="A702" s="6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</row>
    <row r="703" spans="1:46" ht="13.5">
      <c r="A703" s="6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</row>
    <row r="704" spans="1:46" ht="13.5">
      <c r="A704" s="6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</row>
    <row r="705" spans="1:46" ht="13.5">
      <c r="A705" s="6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</row>
    <row r="706" spans="1:46" ht="13.5">
      <c r="A706" s="6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</row>
    <row r="707" spans="1:46" ht="13.5">
      <c r="A707" s="6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</row>
    <row r="708" spans="1:46" ht="13.5">
      <c r="A708" s="6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</row>
    <row r="709" spans="1:46" ht="13.5">
      <c r="A709" s="6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</row>
    <row r="710" spans="1:46" ht="13.5">
      <c r="A710" s="6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</row>
    <row r="711" spans="1:46" ht="13.5">
      <c r="A711" s="6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</row>
    <row r="712" spans="1:46" ht="13.5">
      <c r="A712" s="6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</row>
    <row r="713" spans="1:46" ht="13.5">
      <c r="A713" s="6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</row>
    <row r="714" spans="1:46" ht="13.5">
      <c r="A714" s="6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</row>
    <row r="715" spans="1:46" ht="13.5">
      <c r="A715" s="6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</row>
    <row r="716" spans="1:46" ht="13.5">
      <c r="A716" s="6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</row>
    <row r="717" spans="1:46" ht="13.5">
      <c r="A717" s="6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</row>
    <row r="718" spans="1:46" ht="13.5">
      <c r="A718" s="6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</row>
    <row r="719" spans="1:46" ht="13.5">
      <c r="A719" s="6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</row>
    <row r="720" spans="1:46" ht="13.5">
      <c r="A720" s="6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</row>
    <row r="721" spans="1:46" ht="13.5">
      <c r="A721" s="6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</row>
    <row r="722" spans="1:46" ht="13.5">
      <c r="A722" s="6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</row>
    <row r="723" spans="1:46" ht="13.5">
      <c r="A723" s="6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</row>
    <row r="724" spans="1:46" ht="13.5">
      <c r="A724" s="6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</row>
    <row r="725" spans="1:46" ht="13.5">
      <c r="A725" s="6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</row>
    <row r="726" spans="1:46" ht="13.5">
      <c r="A726" s="6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</row>
    <row r="727" spans="1:46" ht="13.5">
      <c r="A727" s="6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</row>
    <row r="728" spans="1:46" ht="13.5">
      <c r="A728" s="6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</row>
    <row r="729" spans="1:46" ht="13.5">
      <c r="A729" s="6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</row>
    <row r="730" spans="1:46" ht="13.5">
      <c r="A730" s="6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</row>
    <row r="731" spans="1:46" ht="13.5">
      <c r="A731" s="6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</row>
    <row r="732" spans="1:46" ht="13.5">
      <c r="A732" s="6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</row>
    <row r="733" spans="1:46" ht="13.5">
      <c r="A733" s="6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</row>
    <row r="734" spans="1:46" ht="13.5">
      <c r="A734" s="6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</row>
    <row r="735" spans="1:46" ht="13.5">
      <c r="A735" s="6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</row>
    <row r="736" spans="1:46" ht="13.5">
      <c r="A736" s="6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</row>
    <row r="737" spans="1:46" ht="13.5">
      <c r="A737" s="6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</row>
    <row r="738" spans="1:46" ht="13.5">
      <c r="A738" s="6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</row>
    <row r="739" spans="1:46" ht="13.5">
      <c r="A739" s="6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</row>
    <row r="740" spans="1:46" ht="13.5">
      <c r="A740" s="6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</row>
    <row r="741" spans="1:46" ht="13.5">
      <c r="A741" s="6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</row>
    <row r="742" spans="1:46" ht="13.5">
      <c r="A742" s="6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</row>
    <row r="743" spans="1:46" ht="13.5">
      <c r="A743" s="6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</row>
    <row r="744" spans="1:46" ht="13.5">
      <c r="A744" s="6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</row>
    <row r="745" spans="1:46" ht="13.5">
      <c r="A745" s="6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</row>
    <row r="746" spans="1:46" ht="13.5">
      <c r="A746" s="6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</row>
    <row r="747" spans="1:46" ht="13.5">
      <c r="A747" s="6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</row>
    <row r="748" spans="1:46" ht="13.5">
      <c r="A748" s="6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</row>
    <row r="749" spans="1:46" ht="13.5">
      <c r="A749" s="6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</row>
    <row r="750" spans="1:46" ht="13.5">
      <c r="A750" s="6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</row>
    <row r="751" spans="1:46" ht="13.5">
      <c r="A751" s="6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</row>
    <row r="752" spans="1:46" ht="13.5">
      <c r="A752" s="6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</row>
    <row r="753" spans="1:46" ht="13.5">
      <c r="A753" s="6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</row>
    <row r="754" spans="1:46" ht="13.5">
      <c r="A754" s="6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</row>
    <row r="755" spans="1:46" ht="13.5">
      <c r="A755" s="6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</row>
    <row r="756" spans="1:46" ht="13.5">
      <c r="A756" s="6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</row>
    <row r="757" spans="1:46" ht="13.5">
      <c r="A757" s="6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</row>
    <row r="758" spans="1:46" ht="13.5">
      <c r="A758" s="6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</row>
    <row r="759" spans="1:46" ht="13.5">
      <c r="A759" s="6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</row>
    <row r="760" spans="1:46" ht="13.5">
      <c r="A760" s="6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</row>
    <row r="761" spans="1:46" ht="13.5">
      <c r="A761" s="6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</row>
    <row r="762" spans="1:46" ht="13.5">
      <c r="A762" s="6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</row>
    <row r="763" spans="1:46" ht="13.5">
      <c r="A763" s="6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</row>
    <row r="764" spans="1:46" ht="13.5">
      <c r="A764" s="6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</row>
    <row r="765" spans="1:46" ht="13.5">
      <c r="A765" s="6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</row>
    <row r="766" spans="1:46" ht="13.5">
      <c r="A766" s="6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</row>
    <row r="767" spans="1:46" ht="13.5">
      <c r="A767" s="6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</row>
    <row r="768" spans="1:46" ht="13.5">
      <c r="A768" s="6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</row>
    <row r="769" spans="1:46" ht="13.5">
      <c r="A769" s="6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</row>
    <row r="770" spans="1:46" ht="13.5">
      <c r="A770" s="6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</row>
    <row r="771" spans="1:46" ht="13.5">
      <c r="A771" s="6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</row>
    <row r="772" spans="1:46" ht="13.5">
      <c r="A772" s="6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</row>
    <row r="773" spans="1:46" ht="13.5">
      <c r="A773" s="6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</row>
    <row r="774" spans="1:46" ht="13.5">
      <c r="A774" s="6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</row>
    <row r="775" spans="1:46" ht="13.5">
      <c r="A775" s="6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</row>
    <row r="776" spans="1:46" ht="13.5">
      <c r="A776" s="6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</row>
    <row r="777" spans="1:46" ht="13.5">
      <c r="A777" s="6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</row>
    <row r="778" spans="1:46" ht="13.5">
      <c r="A778" s="6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</row>
    <row r="779" spans="1:46" ht="13.5">
      <c r="A779" s="6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</row>
    <row r="780" spans="1:46" ht="13.5">
      <c r="A780" s="6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</row>
    <row r="781" spans="1:46" ht="13.5">
      <c r="A781" s="6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</row>
    <row r="782" spans="1:46" ht="13.5">
      <c r="A782" s="6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</row>
    <row r="783" spans="1:46" ht="13.5">
      <c r="A783" s="6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</row>
    <row r="784" spans="1:46" ht="13.5">
      <c r="A784" s="6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</row>
    <row r="785" spans="1:46" ht="13.5">
      <c r="A785" s="6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</row>
    <row r="786" spans="1:46" ht="13.5">
      <c r="A786" s="6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</row>
    <row r="787" spans="1:46" ht="13.5">
      <c r="A787" s="6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</row>
    <row r="788" spans="1:46" ht="13.5">
      <c r="A788" s="6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</row>
    <row r="789" spans="1:46" ht="13.5">
      <c r="A789" s="6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</row>
    <row r="790" spans="1:46" ht="13.5">
      <c r="A790" s="6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</row>
    <row r="791" spans="1:46" ht="13.5">
      <c r="A791" s="6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</row>
    <row r="792" spans="1:46" ht="13.5">
      <c r="A792" s="6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</row>
    <row r="793" spans="1:46" ht="13.5">
      <c r="A793" s="6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</row>
    <row r="794" spans="1:46" ht="13.5">
      <c r="A794" s="6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</row>
    <row r="795" spans="1:46" ht="13.5">
      <c r="A795" s="6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</row>
    <row r="796" spans="1:46" ht="13.5">
      <c r="A796" s="6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</row>
    <row r="797" spans="1:46" ht="13.5">
      <c r="A797" s="6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</row>
    <row r="798" spans="1:46" ht="13.5">
      <c r="A798" s="6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</row>
    <row r="799" spans="1:46" ht="13.5">
      <c r="A799" s="6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</row>
    <row r="800" spans="1:46" ht="13.5">
      <c r="A800" s="6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</row>
    <row r="801" spans="1:46" ht="13.5">
      <c r="A801" s="6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</row>
    <row r="802" spans="1:46" ht="13.5">
      <c r="A802" s="6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</row>
    <row r="803" spans="1:46" ht="13.5">
      <c r="A803" s="6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</row>
    <row r="804" spans="1:46" ht="13.5">
      <c r="A804" s="6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</row>
    <row r="805" spans="1:46" ht="13.5">
      <c r="A805" s="6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</row>
    <row r="806" spans="1:46" ht="13.5">
      <c r="A806" s="6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</row>
    <row r="807" spans="1:46" ht="13.5">
      <c r="A807" s="6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</row>
    <row r="808" spans="1:46" ht="13.5">
      <c r="A808" s="6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</row>
    <row r="809" spans="1:46" ht="13.5">
      <c r="A809" s="6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</row>
    <row r="810" spans="1:46" ht="13.5">
      <c r="A810" s="6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</row>
    <row r="811" spans="1:46" ht="13.5">
      <c r="A811" s="6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</row>
    <row r="812" spans="1:46" ht="13.5">
      <c r="A812" s="6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</row>
    <row r="813" spans="1:46" ht="13.5">
      <c r="A813" s="6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</row>
    <row r="814" spans="1:46" ht="13.5">
      <c r="A814" s="6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</row>
    <row r="815" spans="1:46" ht="13.5">
      <c r="A815" s="6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</row>
    <row r="816" spans="1:46" ht="13.5">
      <c r="A816" s="6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</row>
    <row r="817" spans="1:46" ht="13.5">
      <c r="A817" s="6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</row>
    <row r="818" spans="1:46" ht="13.5">
      <c r="A818" s="6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</row>
    <row r="819" spans="1:46" ht="13.5">
      <c r="A819" s="6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</row>
    <row r="820" spans="1:46" ht="13.5">
      <c r="A820" s="6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</row>
    <row r="821" spans="1:46" ht="13.5">
      <c r="A821" s="6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</row>
    <row r="822" spans="1:46" ht="13.5">
      <c r="A822" s="6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</row>
    <row r="823" spans="1:46" ht="13.5">
      <c r="A823" s="6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</row>
    <row r="824" spans="1:46" ht="13.5">
      <c r="A824" s="6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</row>
    <row r="825" spans="1:46" ht="13.5">
      <c r="A825" s="6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</row>
    <row r="826" spans="1:46" ht="13.5">
      <c r="A826" s="6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</row>
    <row r="827" spans="1:46" ht="13.5">
      <c r="A827" s="6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</row>
    <row r="828" spans="1:46" ht="13.5">
      <c r="A828" s="6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</row>
    <row r="829" spans="1:46" ht="13.5">
      <c r="A829" s="6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</row>
    <row r="830" spans="1:46" ht="13.5">
      <c r="A830" s="6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</row>
    <row r="831" spans="1:46" ht="13.5">
      <c r="A831" s="6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</row>
    <row r="832" spans="1:46" ht="13.5">
      <c r="A832" s="6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</row>
    <row r="833" spans="1:46" ht="13.5">
      <c r="A833" s="6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</row>
    <row r="834" spans="1:46" ht="13.5">
      <c r="A834" s="6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</row>
    <row r="835" spans="1:46" ht="13.5">
      <c r="A835" s="6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</row>
    <row r="836" spans="1:46" ht="13.5">
      <c r="A836" s="6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</row>
    <row r="837" spans="1:46" ht="13.5">
      <c r="A837" s="6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</row>
    <row r="838" spans="1:46" ht="13.5">
      <c r="A838" s="6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</row>
    <row r="839" spans="1:46" ht="13.5">
      <c r="A839" s="6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</row>
    <row r="840" spans="1:46" ht="13.5">
      <c r="A840" s="6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</row>
    <row r="841" spans="1:46" ht="13.5">
      <c r="A841" s="6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</row>
    <row r="842" spans="1:46" ht="13.5">
      <c r="A842" s="6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</row>
    <row r="843" spans="1:46" ht="13.5">
      <c r="A843" s="6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</row>
    <row r="844" spans="1:46" ht="13.5">
      <c r="A844" s="6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</row>
    <row r="845" spans="1:46" ht="13.5">
      <c r="A845" s="6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</row>
    <row r="846" spans="1:46" ht="13.5">
      <c r="A846" s="6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</row>
    <row r="847" spans="1:46" ht="13.5">
      <c r="A847" s="6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</row>
    <row r="848" spans="1:46" ht="13.5">
      <c r="A848" s="6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</row>
    <row r="849" spans="1:46" ht="13.5">
      <c r="A849" s="6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</row>
    <row r="850" spans="1:46" ht="13.5">
      <c r="A850" s="6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</row>
    <row r="851" spans="1:46" ht="13.5">
      <c r="A851" s="6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</row>
    <row r="852" spans="1:46" ht="13.5">
      <c r="A852" s="6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</row>
    <row r="853" spans="1:46" ht="13.5">
      <c r="A853" s="6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</row>
    <row r="854" spans="1:46" ht="13.5">
      <c r="A854" s="6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</row>
    <row r="855" spans="1:46" ht="13.5">
      <c r="A855" s="6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</row>
    <row r="856" spans="1:46" ht="13.5">
      <c r="A856" s="6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</row>
    <row r="857" spans="1:46" ht="13.5">
      <c r="A857" s="6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</row>
    <row r="858" spans="1:46" ht="13.5">
      <c r="A858" s="6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</row>
    <row r="859" spans="1:46" ht="13.5">
      <c r="A859" s="6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</row>
    <row r="860" spans="1:46" ht="13.5">
      <c r="A860" s="6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</row>
    <row r="861" spans="1:46" ht="13.5">
      <c r="A861" s="6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</row>
    <row r="862" spans="1:46" ht="13.5">
      <c r="A862" s="6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</row>
    <row r="863" spans="1:46" ht="13.5">
      <c r="A863" s="6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</row>
    <row r="864" spans="1:46" ht="13.5">
      <c r="A864" s="6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</row>
    <row r="865" spans="1:46" ht="13.5">
      <c r="A865" s="6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</row>
    <row r="866" spans="1:46" ht="13.5">
      <c r="A866" s="6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</row>
    <row r="867" spans="1:46" ht="13.5">
      <c r="A867" s="6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</row>
    <row r="868" spans="1:46" ht="13.5">
      <c r="A868" s="6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</row>
    <row r="869" spans="1:46" ht="13.5">
      <c r="A869" s="6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</row>
    <row r="870" spans="1:46" ht="13.5">
      <c r="A870" s="6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</row>
    <row r="871" spans="1:46" ht="13.5">
      <c r="A871" s="6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</row>
    <row r="872" spans="1:46" ht="13.5">
      <c r="A872" s="6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</row>
    <row r="873" spans="1:46" ht="13.5">
      <c r="A873" s="6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</row>
    <row r="874" spans="1:46" ht="13.5">
      <c r="A874" s="6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</row>
    <row r="875" spans="1:46" ht="13.5">
      <c r="A875" s="6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</row>
    <row r="876" spans="1:46" ht="13.5">
      <c r="A876" s="6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</row>
    <row r="877" spans="1:46" ht="13.5">
      <c r="A877" s="6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</row>
    <row r="878" spans="1:46" ht="13.5">
      <c r="A878" s="6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</row>
    <row r="879" spans="1:46" ht="13.5">
      <c r="A879" s="6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</row>
    <row r="880" spans="1:46" ht="13.5">
      <c r="A880" s="6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</row>
    <row r="881" spans="1:46" ht="13.5">
      <c r="A881" s="6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</row>
    <row r="882" spans="1:46" ht="13.5">
      <c r="A882" s="6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</row>
    <row r="883" spans="1:46" ht="13.5">
      <c r="A883" s="6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</row>
    <row r="884" spans="1:46" ht="13.5">
      <c r="A884" s="6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</row>
    <row r="885" spans="1:46" ht="13.5">
      <c r="A885" s="6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</row>
    <row r="886" spans="1:46" ht="13.5">
      <c r="A886" s="6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</row>
    <row r="887" spans="1:46" ht="13.5">
      <c r="A887" s="6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</row>
    <row r="888" spans="1:46" ht="13.5">
      <c r="A888" s="6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</row>
    <row r="889" spans="1:46" ht="13.5">
      <c r="A889" s="6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</row>
    <row r="890" spans="1:46" ht="13.5">
      <c r="A890" s="6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</row>
    <row r="891" spans="1:46" ht="13.5">
      <c r="A891" s="6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</row>
    <row r="892" spans="1:46" ht="13.5">
      <c r="A892" s="6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</row>
    <row r="893" spans="1:46" ht="13.5">
      <c r="A893" s="6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</row>
    <row r="894" spans="1:46" ht="13.5">
      <c r="A894" s="6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</row>
    <row r="895" spans="1:46" ht="13.5">
      <c r="A895" s="6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</row>
    <row r="896" spans="1:46" ht="13.5">
      <c r="A896" s="6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</row>
    <row r="897" spans="1:46" ht="13.5">
      <c r="A897" s="6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</row>
    <row r="898" spans="1:46" ht="13.5">
      <c r="A898" s="6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</row>
    <row r="899" spans="1:46" ht="13.5">
      <c r="A899" s="6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</row>
    <row r="900" spans="1:46" ht="13.5">
      <c r="A900" s="6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</row>
    <row r="901" spans="1:46" ht="13.5">
      <c r="A901" s="6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</row>
    <row r="902" spans="1:46" ht="13.5">
      <c r="A902" s="6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</row>
    <row r="903" spans="1:46" ht="13.5">
      <c r="A903" s="6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</row>
    <row r="904" spans="1:46" ht="13.5">
      <c r="A904" s="6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</row>
    <row r="905" spans="1:46" ht="13.5">
      <c r="A905" s="6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</row>
    <row r="906" spans="1:46" ht="13.5">
      <c r="A906" s="6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</row>
    <row r="907" spans="1:46" ht="13.5">
      <c r="A907" s="6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</row>
    <row r="908" spans="1:46" ht="13.5">
      <c r="A908" s="6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</row>
    <row r="909" spans="1:46" ht="13.5">
      <c r="A909" s="6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</row>
    <row r="910" spans="1:46" ht="13.5">
      <c r="A910" s="6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</row>
    <row r="911" spans="1:46" ht="13.5">
      <c r="A911" s="6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</row>
    <row r="912" spans="1:46" ht="13.5">
      <c r="A912" s="6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</row>
    <row r="913" spans="1:46" ht="13.5">
      <c r="A913" s="6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</row>
    <row r="914" spans="1:46" ht="13.5">
      <c r="A914" s="6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</row>
    <row r="915" spans="1:46" ht="13.5">
      <c r="A915" s="6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</row>
    <row r="916" spans="1:46" ht="13.5">
      <c r="A916" s="6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</row>
    <row r="917" spans="1:46" ht="13.5">
      <c r="A917" s="6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</row>
    <row r="918" spans="1:46" ht="13.5">
      <c r="A918" s="6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</row>
    <row r="919" spans="1:46" ht="13.5">
      <c r="A919" s="6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</row>
    <row r="920" spans="1:46" ht="13.5">
      <c r="A920" s="6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</row>
    <row r="921" spans="1:46" ht="13.5">
      <c r="A921" s="6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</row>
    <row r="922" spans="1:46" ht="13.5">
      <c r="A922" s="6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</row>
    <row r="923" spans="1:46" ht="13.5">
      <c r="A923" s="6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</row>
    <row r="924" spans="1:46" ht="13.5">
      <c r="A924" s="6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</row>
    <row r="925" spans="1:46" ht="13.5">
      <c r="A925" s="6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</row>
    <row r="926" spans="1:46" ht="13.5">
      <c r="A926" s="6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</row>
    <row r="927" spans="1:46" ht="13.5">
      <c r="A927" s="6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</row>
    <row r="928" spans="1:46" ht="13.5">
      <c r="A928" s="6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</row>
    <row r="929" spans="1:46" ht="13.5">
      <c r="A929" s="6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</row>
    <row r="930" spans="1:46" ht="13.5">
      <c r="A930" s="6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</row>
    <row r="931" spans="1:46" ht="13.5">
      <c r="A931" s="6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</row>
    <row r="932" spans="1:46" ht="13.5">
      <c r="A932" s="6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</row>
    <row r="933" spans="1:46" ht="13.5">
      <c r="A933" s="6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</row>
    <row r="934" spans="1:46" ht="13.5">
      <c r="A934" s="6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</row>
    <row r="935" spans="1:46" ht="13.5">
      <c r="A935" s="6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</row>
    <row r="936" spans="1:46" ht="13.5">
      <c r="A936" s="6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</row>
    <row r="937" spans="1:46" ht="13.5">
      <c r="A937" s="6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</row>
    <row r="938" spans="1:46" ht="13.5">
      <c r="A938" s="6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</row>
    <row r="939" spans="1:46" ht="13.5">
      <c r="A939" s="6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</row>
    <row r="940" spans="1:46" ht="13.5">
      <c r="A940" s="6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</row>
    <row r="941" spans="1:46" ht="13.5">
      <c r="A941" s="6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</row>
    <row r="942" spans="1:46" ht="13.5">
      <c r="A942" s="6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</row>
    <row r="943" spans="1:46" ht="13.5">
      <c r="A943" s="6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</row>
    <row r="944" spans="1:46" ht="13.5">
      <c r="A944" s="6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</row>
    <row r="945" spans="1:46" ht="13.5">
      <c r="A945" s="6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</row>
    <row r="946" spans="1:46" ht="13.5">
      <c r="A946" s="6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</row>
    <row r="947" spans="1:46" ht="13.5">
      <c r="A947" s="6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</row>
    <row r="948" spans="1:46" ht="13.5">
      <c r="A948" s="6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</row>
    <row r="949" spans="1:46" ht="13.5">
      <c r="A949" s="6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</row>
    <row r="950" spans="1:46" ht="13.5">
      <c r="A950" s="6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</row>
    <row r="951" spans="1:46" ht="13.5">
      <c r="A951" s="6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</row>
    <row r="952" spans="1:46" ht="13.5">
      <c r="A952" s="6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</row>
    <row r="953" spans="1:46" ht="13.5">
      <c r="A953" s="6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</row>
    <row r="954" spans="1:46" ht="13.5">
      <c r="A954" s="6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</row>
    <row r="955" spans="1:46" ht="13.5">
      <c r="A955" s="6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</row>
    <row r="956" spans="1:46" ht="13.5">
      <c r="A956" s="6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</row>
    <row r="957" spans="1:46" ht="13.5">
      <c r="A957" s="6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</row>
    <row r="958" spans="1:46" ht="13.5">
      <c r="A958" s="6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</row>
    <row r="959" spans="1:46" ht="13.5">
      <c r="A959" s="6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</row>
    <row r="960" spans="1:46" ht="13.5">
      <c r="A960" s="6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</row>
    <row r="961" spans="1:46" ht="13.5">
      <c r="A961" s="6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</row>
    <row r="962" spans="1:46" ht="13.5">
      <c r="A962" s="6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</row>
    <row r="963" spans="1:46" ht="13.5">
      <c r="A963" s="6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</row>
    <row r="964" spans="1:46" ht="13.5">
      <c r="A964" s="6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</row>
    <row r="965" spans="1:46" ht="13.5">
      <c r="A965" s="6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</row>
    <row r="966" spans="1:46" ht="13.5">
      <c r="A966" s="6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</row>
    <row r="967" spans="1:46" ht="13.5">
      <c r="A967" s="6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</row>
    <row r="968" spans="1:46" ht="13.5">
      <c r="A968" s="6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</row>
    <row r="969" spans="1:46" ht="13.5">
      <c r="A969" s="6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</row>
    <row r="970" spans="1:46" ht="13.5">
      <c r="A970" s="6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</row>
    <row r="971" spans="1:46" ht="13.5">
      <c r="A971" s="6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</row>
    <row r="972" spans="1:46" ht="13.5">
      <c r="A972" s="6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</row>
    <row r="973" spans="1:46" ht="13.5">
      <c r="A973" s="6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</row>
    <row r="974" spans="1:46" ht="13.5">
      <c r="A974" s="6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</row>
    <row r="975" spans="1:46" ht="13.5">
      <c r="A975" s="6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</row>
    <row r="976" spans="1:46" ht="13.5">
      <c r="A976" s="6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</row>
    <row r="977" spans="1:46" ht="13.5">
      <c r="A977" s="6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</row>
    <row r="978" spans="1:46" ht="13.5">
      <c r="A978" s="6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</row>
    <row r="979" spans="1:46" ht="13.5">
      <c r="A979" s="6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</row>
    <row r="980" spans="1:46" ht="13.5">
      <c r="A980" s="6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</row>
    <row r="981" spans="1:46" ht="13.5">
      <c r="A981" s="6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</row>
    <row r="982" spans="1:46" ht="13.5">
      <c r="A982" s="6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</row>
    <row r="983" spans="1:46" ht="13.5">
      <c r="A983" s="6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</row>
    <row r="984" spans="1:46" ht="13.5">
      <c r="A984" s="6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</row>
    <row r="985" spans="1:46" ht="13.5">
      <c r="A985" s="6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</row>
    <row r="986" spans="1:46" ht="13.5">
      <c r="A986" s="6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</row>
    <row r="987" spans="1:46" ht="13.5">
      <c r="A987" s="6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</row>
    <row r="988" spans="1:46" ht="13.5">
      <c r="A988" s="6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</row>
    <row r="989" spans="1:46" ht="13.5">
      <c r="A989" s="6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</row>
    <row r="990" spans="1:46" ht="13.5">
      <c r="A990" s="6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</row>
    <row r="991" spans="1:46" ht="13.5">
      <c r="A991" s="6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</row>
    <row r="992" spans="1:46" ht="13.5">
      <c r="A992" s="6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</row>
    <row r="993" spans="1:46" ht="13.5">
      <c r="A993" s="6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</row>
    <row r="994" spans="1:46" ht="13.5">
      <c r="A994" s="6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</row>
    <row r="995" spans="1:46" ht="13.5">
      <c r="A995" s="6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</row>
    <row r="996" spans="1:46" ht="13.5">
      <c r="A996" s="6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</row>
    <row r="997" spans="1:46" ht="13.5">
      <c r="A997" s="6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</row>
    <row r="998" spans="1:46" ht="13.5">
      <c r="A998" s="6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</row>
    <row r="999" spans="1:46" ht="13.5">
      <c r="A999" s="6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</row>
    <row r="1000" spans="1:46" ht="13.5">
      <c r="A1000" s="6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</row>
    <row r="1001" spans="1:46" ht="13.5">
      <c r="A1001" s="6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</row>
    <row r="1002" spans="1:46" ht="13.5">
      <c r="A1002" s="6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</row>
    <row r="1003" spans="1:46" ht="13.5">
      <c r="A1003" s="6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</row>
    <row r="1004" spans="1:46" ht="13.5">
      <c r="A1004" s="6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</row>
    <row r="1005" spans="1:46" ht="13.5">
      <c r="A1005" s="6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</row>
    <row r="1006" spans="1:46" ht="13.5">
      <c r="A1006" s="6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</row>
    <row r="1007" spans="1:46" ht="13.5">
      <c r="A1007" s="6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</row>
    <row r="1008" spans="1:46" ht="13.5">
      <c r="A1008" s="6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</row>
    <row r="1009" spans="1:46" ht="13.5">
      <c r="A1009" s="6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</row>
    <row r="1010" spans="1:46" ht="13.5">
      <c r="A1010" s="6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</row>
    <row r="1011" spans="1:46" ht="13.5">
      <c r="A1011" s="6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</row>
    <row r="1012" spans="1:46" ht="13.5">
      <c r="A1012" s="6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</row>
    <row r="1013" spans="1:46" ht="13.5">
      <c r="A1013" s="6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</row>
    <row r="1014" spans="1:46" ht="13.5">
      <c r="A1014" s="6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</row>
    <row r="1015" spans="1:46" ht="13.5">
      <c r="A1015" s="6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</row>
    <row r="1016" spans="1:46" ht="13.5">
      <c r="A1016" s="6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</row>
    <row r="1017" spans="1:46" ht="13.5">
      <c r="A1017" s="6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</row>
    <row r="1018" spans="1:46" ht="13.5">
      <c r="A1018" s="6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</row>
    <row r="1019" spans="1:46" ht="13.5">
      <c r="A1019" s="6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</row>
    <row r="1020" spans="1:46" ht="13.5">
      <c r="A1020" s="6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</row>
    <row r="1021" spans="1:46" ht="13.5">
      <c r="A1021" s="6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</row>
    <row r="1022" spans="1:46" ht="13.5">
      <c r="A1022" s="6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</row>
    <row r="1023" spans="1:46" ht="13.5">
      <c r="A1023" s="6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</row>
    <row r="1024" spans="1:46" ht="13.5">
      <c r="A1024" s="6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</row>
    <row r="1025" spans="1:46" ht="13.5">
      <c r="A1025" s="6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</row>
    <row r="1026" spans="1:46" ht="13.5">
      <c r="A1026" s="6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</row>
    <row r="1027" spans="1:46" ht="13.5">
      <c r="A1027" s="6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</row>
    <row r="1028" spans="1:46" ht="13.5">
      <c r="A1028" s="6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</row>
    <row r="1029" spans="1:46" ht="13.5">
      <c r="A1029" s="6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</row>
    <row r="1030" spans="1:46" ht="13.5">
      <c r="A1030" s="6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</row>
    <row r="1031" spans="1:46" ht="13.5">
      <c r="A1031" s="6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</row>
    <row r="1032" spans="1:46" ht="13.5">
      <c r="A1032" s="6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</row>
    <row r="1033" spans="1:46" ht="13.5">
      <c r="A1033" s="6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</row>
    <row r="1034" spans="1:46" ht="13.5">
      <c r="A1034" s="6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</row>
    <row r="1035" spans="1:46" ht="13.5">
      <c r="A1035" s="6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</row>
    <row r="1036" spans="1:46" ht="13.5">
      <c r="A1036" s="6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</row>
    <row r="1037" spans="1:46" ht="13.5">
      <c r="A1037" s="6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</row>
    <row r="1038" spans="1:46" ht="13.5">
      <c r="A1038" s="6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</row>
    <row r="1039" spans="1:46" ht="13.5">
      <c r="A1039" s="6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</row>
    <row r="1040" spans="1:46" ht="13.5">
      <c r="A1040" s="6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</row>
    <row r="1041" spans="1:46" ht="13.5">
      <c r="A1041" s="6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</row>
    <row r="1042" spans="1:46" ht="13.5">
      <c r="A1042" s="6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</row>
    <row r="1043" spans="1:46" ht="13.5">
      <c r="A1043" s="6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</row>
    <row r="1044" spans="1:46" ht="13.5">
      <c r="A1044" s="6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</row>
    <row r="1045" spans="1:46" ht="13.5">
      <c r="A1045" s="6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</row>
    <row r="1046" spans="1:46" ht="13.5">
      <c r="A1046" s="6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</row>
    <row r="1047" spans="1:46" ht="13.5">
      <c r="A1047" s="6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</row>
    <row r="1048" spans="1:46" ht="13.5">
      <c r="A1048" s="6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</row>
    <row r="1049" spans="1:46" ht="13.5">
      <c r="A1049" s="6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</row>
    <row r="1050" spans="1:46" ht="13.5">
      <c r="A1050" s="6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</row>
    <row r="1051" spans="1:46" ht="13.5">
      <c r="A1051" s="6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</row>
    <row r="1052" spans="1:46" ht="13.5">
      <c r="A1052" s="6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</row>
    <row r="1053" spans="1:46" ht="13.5">
      <c r="A1053" s="6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</row>
    <row r="1054" spans="1:46" ht="13.5">
      <c r="A1054" s="6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</row>
    <row r="1055" spans="1:46" ht="13.5">
      <c r="A1055" s="6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</row>
    <row r="1056" spans="1:46" ht="13.5">
      <c r="A1056" s="6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</row>
    <row r="1057" spans="1:46" ht="13.5">
      <c r="A1057" s="6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</row>
    <row r="1058" spans="1:46" ht="13.5">
      <c r="A1058" s="6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</row>
    <row r="1059" spans="1:46" ht="13.5">
      <c r="A1059" s="6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</row>
    <row r="1060" spans="1:46" ht="13.5">
      <c r="A1060" s="6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</row>
    <row r="1061" spans="1:46" ht="13.5">
      <c r="A1061" s="6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</row>
    <row r="1062" spans="1:46" ht="13.5">
      <c r="A1062" s="6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</row>
    <row r="1063" spans="1:46" ht="13.5">
      <c r="A1063" s="6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</row>
    <row r="1064" spans="1:46" ht="13.5">
      <c r="A1064" s="6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</row>
    <row r="1065" spans="1:46" ht="13.5">
      <c r="A1065" s="6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</row>
    <row r="1066" spans="1:46" ht="13.5">
      <c r="A1066" s="6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</row>
    <row r="1067" spans="1:46" ht="13.5">
      <c r="A1067" s="6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</row>
    <row r="1068" spans="1:46" ht="13.5">
      <c r="A1068" s="6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</row>
    <row r="1069" spans="1:46" ht="13.5">
      <c r="A1069" s="6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</row>
    <row r="1070" spans="1:46" ht="13.5">
      <c r="A1070" s="6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</row>
    <row r="1071" spans="1:46" ht="13.5">
      <c r="A1071" s="6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</row>
    <row r="1072" spans="1:46" ht="13.5">
      <c r="A1072" s="6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</row>
    <row r="1073" spans="1:46" ht="13.5">
      <c r="A1073" s="6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</row>
    <row r="1074" spans="1:46" ht="13.5">
      <c r="A1074" s="6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</row>
    <row r="1075" spans="1:46" ht="13.5">
      <c r="A1075" s="6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</row>
    <row r="1076" spans="1:46" ht="13.5">
      <c r="A1076" s="6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</row>
    <row r="1077" spans="1:46" ht="13.5">
      <c r="A1077" s="6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</row>
    <row r="1078" spans="1:46" ht="13.5">
      <c r="A1078" s="6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</row>
    <row r="1079" spans="1:46" ht="13.5">
      <c r="A1079" s="6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</row>
    <row r="1080" spans="1:46" ht="13.5">
      <c r="A1080" s="6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</row>
    <row r="1081" spans="1:46" ht="13.5">
      <c r="A1081" s="6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</row>
    <row r="1082" spans="1:46" ht="13.5">
      <c r="A1082" s="6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</row>
    <row r="1083" spans="1:46" ht="13.5">
      <c r="A1083" s="6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</row>
    <row r="1084" spans="1:46" ht="13.5">
      <c r="A1084" s="6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</row>
    <row r="1085" spans="1:46" ht="13.5">
      <c r="A1085" s="6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</row>
    <row r="1086" spans="1:46" ht="13.5">
      <c r="A1086" s="6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</row>
    <row r="1087" spans="1:46" ht="13.5">
      <c r="A1087" s="6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</row>
    <row r="1088" spans="1:46" ht="13.5">
      <c r="A1088" s="6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</row>
    <row r="1089" spans="1:46" ht="13.5">
      <c r="A1089" s="6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</row>
    <row r="1090" spans="1:46" ht="13.5">
      <c r="A1090" s="6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</row>
    <row r="1091" spans="1:46" ht="13.5">
      <c r="A1091" s="6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</row>
    <row r="1092" spans="1:46" ht="13.5">
      <c r="A1092" s="6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</row>
    <row r="1093" spans="1:46" ht="13.5">
      <c r="A1093" s="6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</row>
    <row r="1094" spans="1:46" ht="13.5">
      <c r="A1094" s="6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</row>
    <row r="1095" spans="1:46" ht="13.5">
      <c r="A1095" s="6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</row>
    <row r="1096" spans="1:46" ht="13.5">
      <c r="A1096" s="6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</row>
    <row r="1097" spans="1:46" ht="13.5">
      <c r="A1097" s="6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</row>
    <row r="1098" spans="1:46" ht="13.5">
      <c r="A1098" s="6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</row>
    <row r="1099" spans="1:46" ht="13.5">
      <c r="A1099" s="6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</row>
    <row r="1100" spans="1:46" ht="13.5">
      <c r="A1100" s="6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</row>
    <row r="1101" spans="1:46" ht="13.5">
      <c r="A1101" s="6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</row>
    <row r="1102" spans="1:46" ht="13.5">
      <c r="A1102" s="6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</row>
    <row r="1103" spans="1:46" ht="13.5">
      <c r="A1103" s="6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</row>
    <row r="1104" spans="1:46" ht="13.5">
      <c r="A1104" s="6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</row>
    <row r="1105" spans="1:46" ht="13.5">
      <c r="A1105" s="6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</row>
    <row r="1106" spans="1:46" ht="13.5">
      <c r="A1106" s="6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</row>
    <row r="1107" spans="1:46" ht="13.5">
      <c r="A1107" s="6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</row>
    <row r="1108" spans="1:46" ht="13.5">
      <c r="A1108" s="6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</row>
    <row r="1109" spans="1:46" ht="13.5">
      <c r="A1109" s="6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</row>
    <row r="1110" spans="1:46" ht="13.5">
      <c r="A1110" s="6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</row>
    <row r="1111" spans="1:46" ht="13.5">
      <c r="A1111" s="6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</row>
    <row r="1112" spans="1:46" ht="13.5">
      <c r="A1112" s="6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</row>
    <row r="1113" spans="1:46" ht="13.5">
      <c r="A1113" s="6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</row>
    <row r="1114" spans="1:46" ht="13.5">
      <c r="A1114" s="6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</row>
    <row r="1115" spans="1:46" ht="13.5">
      <c r="A1115" s="6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</row>
    <row r="1116" spans="1:46" ht="13.5">
      <c r="A1116" s="6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</row>
    <row r="1117" spans="1:46" ht="13.5">
      <c r="A1117" s="6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</row>
    <row r="1118" spans="1:46" ht="13.5">
      <c r="A1118" s="6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</row>
    <row r="1119" spans="1:46" ht="13.5">
      <c r="A1119" s="6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</row>
    <row r="1120" spans="1:46" ht="13.5">
      <c r="A1120" s="6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</row>
    <row r="1121" spans="1:46" ht="13.5">
      <c r="A1121" s="6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</row>
    <row r="1122" spans="1:46" ht="13.5">
      <c r="A1122" s="6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</row>
    <row r="1123" spans="1:46" ht="13.5">
      <c r="A1123" s="6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</row>
    <row r="1124" spans="1:46" ht="13.5">
      <c r="A1124" s="6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</row>
    <row r="1125" spans="1:46" ht="13.5">
      <c r="A1125" s="6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</row>
    <row r="1126" spans="1:46" ht="13.5">
      <c r="A1126" s="6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</row>
    <row r="1127" spans="1:46" ht="13.5">
      <c r="A1127" s="6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</row>
    <row r="1128" spans="1:46" ht="13.5">
      <c r="A1128" s="6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</row>
    <row r="1129" spans="1:46" ht="13.5">
      <c r="A1129" s="6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</row>
    <row r="1130" spans="1:46" ht="13.5">
      <c r="A1130" s="6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</row>
    <row r="1131" spans="1:46" ht="13.5">
      <c r="A1131" s="6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</row>
    <row r="1132" spans="1:46" ht="13.5">
      <c r="A1132" s="6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</row>
    <row r="1133" spans="1:46" ht="13.5">
      <c r="A1133" s="6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</row>
    <row r="1134" spans="1:46" ht="13.5">
      <c r="A1134" s="6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</row>
    <row r="1135" spans="1:46" ht="13.5">
      <c r="A1135" s="6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</row>
    <row r="1136" spans="1:46" ht="13.5">
      <c r="A1136" s="6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</row>
    <row r="1137" spans="1:46" ht="13.5">
      <c r="A1137" s="6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</row>
    <row r="1138" spans="1:46" ht="13.5">
      <c r="A1138" s="6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</row>
    <row r="1139" spans="1:46" ht="13.5">
      <c r="A1139" s="6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</row>
    <row r="1140" spans="1:46" ht="13.5">
      <c r="A1140" s="6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</row>
    <row r="1141" spans="1:46" ht="13.5">
      <c r="A1141" s="6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</row>
    <row r="1142" spans="1:46" ht="13.5">
      <c r="A1142" s="6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</row>
    <row r="1143" spans="1:46" ht="13.5">
      <c r="A1143" s="6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</row>
    <row r="1144" spans="1:46" ht="13.5">
      <c r="A1144" s="6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</row>
    <row r="1145" spans="1:46" ht="13.5">
      <c r="A1145" s="6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</row>
    <row r="1146" spans="1:46" ht="13.5">
      <c r="A1146" s="6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</row>
    <row r="1147" spans="1:46" ht="13.5">
      <c r="A1147" s="6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</row>
    <row r="1148" spans="1:46" ht="13.5">
      <c r="A1148" s="6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</row>
    <row r="1149" spans="1:46" ht="13.5">
      <c r="A1149" s="6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</row>
    <row r="1150" spans="1:46" ht="13.5">
      <c r="A1150" s="6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</row>
    <row r="1151" spans="1:46" ht="13.5">
      <c r="A1151" s="6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</row>
    <row r="1152" spans="1:46" ht="13.5">
      <c r="A1152" s="6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</row>
    <row r="1153" spans="1:46" ht="13.5">
      <c r="A1153" s="6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</row>
    <row r="1154" spans="1:46" ht="13.5">
      <c r="A1154" s="6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</row>
    <row r="1155" spans="1:46" ht="13.5">
      <c r="A1155" s="6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</row>
    <row r="1156" spans="1:46" ht="13.5">
      <c r="A1156" s="6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</row>
    <row r="1157" spans="1:46" ht="13.5">
      <c r="A1157" s="6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</row>
    <row r="1158" spans="1:46" ht="13.5">
      <c r="A1158" s="6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</row>
    <row r="1159" spans="1:46" ht="13.5">
      <c r="A1159" s="6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</row>
    <row r="1160" spans="1:46" ht="13.5">
      <c r="A1160" s="6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</row>
    <row r="1161" spans="1:46" ht="13.5">
      <c r="A1161" s="6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</row>
    <row r="1162" spans="1:46" ht="13.5">
      <c r="A1162" s="6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</row>
    <row r="1163" spans="1:46" ht="13.5">
      <c r="A1163" s="6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</row>
    <row r="1164" spans="1:46" ht="13.5">
      <c r="A1164" s="6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</row>
    <row r="1165" spans="1:46" ht="13.5">
      <c r="A1165" s="6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</row>
    <row r="1166" spans="1:46" ht="13.5">
      <c r="A1166" s="6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</row>
    <row r="1167" spans="1:46" ht="13.5">
      <c r="A1167" s="6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</row>
    <row r="1168" spans="1:46" ht="13.5">
      <c r="A1168" s="6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</row>
    <row r="1169" spans="1:46" ht="13.5">
      <c r="A1169" s="6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</row>
    <row r="1170" spans="1:46" ht="13.5">
      <c r="A1170" s="6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</row>
    <row r="1171" spans="1:46" ht="13.5">
      <c r="A1171" s="6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</row>
    <row r="1172" spans="1:46" ht="13.5">
      <c r="A1172" s="6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</row>
    <row r="1173" spans="1:46" ht="13.5">
      <c r="A1173" s="6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</row>
    <row r="1174" spans="1:46" ht="13.5">
      <c r="A1174" s="6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</row>
    <row r="1175" spans="1:46" ht="13.5">
      <c r="A1175" s="6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</row>
    <row r="1176" spans="1:46" ht="13.5">
      <c r="A1176" s="6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</row>
    <row r="1177" spans="1:46" ht="13.5">
      <c r="A1177" s="6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</row>
    <row r="1178" spans="1:46" ht="13.5">
      <c r="A1178" s="6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</row>
    <row r="1179" spans="1:46" ht="13.5">
      <c r="A1179" s="6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</row>
    <row r="1180" spans="1:46" ht="13.5">
      <c r="A1180" s="6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</row>
    <row r="1181" spans="1:46" ht="13.5">
      <c r="A1181" s="6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</row>
    <row r="1182" spans="1:46" ht="13.5">
      <c r="A1182" s="6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</row>
    <row r="1183" spans="1:46" ht="13.5">
      <c r="A1183" s="6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</row>
    <row r="1184" spans="1:46" ht="13.5">
      <c r="A1184" s="6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</row>
    <row r="1185" spans="1:46" ht="13.5">
      <c r="A1185" s="6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</row>
    <row r="1186" spans="1:46" ht="13.5">
      <c r="A1186" s="6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</row>
    <row r="1187" spans="1:46" ht="13.5">
      <c r="A1187" s="6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</row>
    <row r="1188" spans="1:46" ht="13.5">
      <c r="A1188" s="6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</row>
    <row r="1189" spans="1:46" ht="13.5">
      <c r="A1189" s="6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</row>
    <row r="1190" spans="1:46" ht="13.5">
      <c r="A1190" s="6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</row>
    <row r="1191" spans="1:46" ht="13.5">
      <c r="A1191" s="6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</row>
    <row r="1192" spans="1:46" ht="13.5">
      <c r="A1192" s="6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</row>
    <row r="1193" spans="1:46" ht="13.5">
      <c r="A1193" s="6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</row>
    <row r="1194" spans="1:46" ht="13.5">
      <c r="A1194" s="6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</row>
    <row r="1195" spans="1:46" ht="13.5">
      <c r="A1195" s="6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</row>
    <row r="1196" spans="1:46" ht="13.5">
      <c r="A1196" s="6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</row>
    <row r="1197" spans="1:46" ht="13.5">
      <c r="A1197" s="6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</row>
    <row r="1198" spans="1:46" ht="13.5">
      <c r="A1198" s="6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</row>
    <row r="1199" spans="1:46" ht="13.5">
      <c r="A1199" s="6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</row>
    <row r="1200" spans="1:46" ht="13.5">
      <c r="A1200" s="6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</row>
    <row r="1201" spans="1:46" ht="13.5">
      <c r="A1201" s="6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</row>
    <row r="1202" spans="1:46" ht="13.5">
      <c r="A1202" s="6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</row>
    <row r="1203" spans="1:46" ht="13.5">
      <c r="A1203" s="6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</row>
    <row r="1204" spans="1:46" ht="13.5">
      <c r="A1204" s="6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</row>
    <row r="1205" spans="1:46" ht="13.5">
      <c r="A1205" s="6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</row>
    <row r="1206" spans="1:46" ht="13.5">
      <c r="A1206" s="6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</row>
    <row r="1207" spans="1:46" ht="13.5">
      <c r="A1207" s="6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</row>
    <row r="1208" spans="1:46" ht="13.5">
      <c r="A1208" s="6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</row>
    <row r="1209" spans="1:46" ht="13.5">
      <c r="A1209" s="6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</row>
    <row r="1210" spans="1:46" ht="13.5">
      <c r="A1210" s="6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</row>
    <row r="1211" spans="1:46" ht="13.5">
      <c r="A1211" s="6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</row>
    <row r="1212" spans="1:46" ht="13.5">
      <c r="A1212" s="6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</row>
    <row r="1213" spans="1:46" ht="13.5">
      <c r="A1213" s="6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</row>
    <row r="1214" spans="1:46" ht="13.5">
      <c r="A1214" s="6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</row>
    <row r="1215" spans="1:46" ht="13.5">
      <c r="A1215" s="6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</row>
    <row r="1216" spans="1:46" ht="13.5">
      <c r="A1216" s="6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</row>
    <row r="1217" spans="1:46" ht="13.5">
      <c r="A1217" s="6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</row>
    <row r="1218" spans="1:46" ht="13.5">
      <c r="A1218" s="6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</row>
    <row r="1219" spans="1:46" ht="13.5">
      <c r="A1219" s="6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</row>
    <row r="1220" spans="1:46" ht="13.5">
      <c r="A1220" s="6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</row>
    <row r="1221" spans="1:46" ht="13.5">
      <c r="A1221" s="6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</row>
    <row r="1222" spans="1:46" ht="13.5">
      <c r="A1222" s="6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</row>
    <row r="1223" spans="1:46" ht="13.5">
      <c r="A1223" s="6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</row>
    <row r="1224" spans="1:46" ht="13.5">
      <c r="A1224" s="6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</row>
    <row r="1225" spans="1:46" ht="13.5">
      <c r="A1225" s="6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</row>
    <row r="1226" spans="1:46" ht="13.5">
      <c r="A1226" s="6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</row>
    <row r="1227" spans="1:46" ht="13.5">
      <c r="A1227" s="6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</row>
    <row r="1228" spans="1:46" ht="13.5">
      <c r="A1228" s="6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</row>
    <row r="1229" spans="1:46" ht="13.5">
      <c r="A1229" s="6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</row>
    <row r="1230" spans="1:46" ht="13.5">
      <c r="A1230" s="6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</row>
    <row r="1231" spans="1:46" ht="13.5">
      <c r="A1231" s="6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</row>
    <row r="1232" spans="1:46" ht="13.5">
      <c r="A1232" s="6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</row>
    <row r="1233" spans="1:46" ht="13.5">
      <c r="A1233" s="6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</row>
    <row r="1234" spans="1:46" ht="13.5">
      <c r="A1234" s="6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</row>
    <row r="1235" spans="1:46" ht="13.5">
      <c r="A1235" s="6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</row>
    <row r="1236" spans="1:46" ht="13.5">
      <c r="A1236" s="6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</row>
    <row r="1237" spans="1:46" ht="13.5">
      <c r="A1237" s="6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</row>
    <row r="1238" spans="1:46" ht="13.5">
      <c r="A1238" s="6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</row>
    <row r="1239" spans="1:46" ht="13.5">
      <c r="A1239" s="6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</row>
    <row r="1240" spans="1:46" ht="13.5">
      <c r="A1240" s="6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</row>
    <row r="1241" spans="1:46" ht="13.5">
      <c r="A1241" s="6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</row>
    <row r="1242" spans="1:46" ht="13.5">
      <c r="A1242" s="6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</row>
    <row r="1243" spans="1:46" ht="13.5">
      <c r="A1243" s="6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</row>
    <row r="1244" spans="1:46" ht="13.5">
      <c r="A1244" s="6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</row>
    <row r="1245" spans="1:46" ht="13.5">
      <c r="A1245" s="6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</row>
    <row r="1246" spans="1:46" ht="13.5">
      <c r="A1246" s="6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</row>
    <row r="1247" spans="1:46" ht="13.5">
      <c r="A1247" s="6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</row>
    <row r="1248" spans="1:46" ht="13.5">
      <c r="A1248" s="6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</row>
    <row r="1249" spans="1:46" ht="13.5">
      <c r="A1249" s="6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</row>
    <row r="1250" spans="1:46" ht="13.5">
      <c r="A1250" s="6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</row>
    <row r="1251" spans="1:46" ht="13.5">
      <c r="A1251" s="6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</row>
    <row r="1252" spans="1:46" ht="13.5">
      <c r="A1252" s="6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</row>
    <row r="1253" spans="1:46" ht="13.5">
      <c r="A1253" s="6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</row>
    <row r="1254" spans="1:46" ht="13.5">
      <c r="A1254" s="6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</row>
    <row r="1255" spans="1:46" ht="13.5">
      <c r="A1255" s="6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</row>
    <row r="1256" spans="1:46" ht="13.5">
      <c r="A1256" s="6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</row>
    <row r="1257" spans="1:46" ht="13.5">
      <c r="A1257" s="6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</row>
    <row r="1258" spans="1:46" ht="13.5">
      <c r="A1258" s="6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</row>
    <row r="1259" spans="1:46" ht="13.5">
      <c r="A1259" s="6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</row>
    <row r="1260" spans="1:46" ht="13.5">
      <c r="A1260" s="6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</row>
    <row r="1261" spans="1:46" ht="13.5">
      <c r="A1261" s="6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</row>
    <row r="1262" spans="1:46" ht="13.5">
      <c r="A1262" s="6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</row>
    <row r="1263" spans="1:46" ht="13.5">
      <c r="A1263" s="6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</row>
    <row r="1264" spans="1:46" ht="13.5">
      <c r="A1264" s="6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</row>
    <row r="1265" spans="1:46" ht="13.5">
      <c r="A1265" s="6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</row>
    <row r="1266" spans="1:46" ht="13.5">
      <c r="A1266" s="6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</row>
    <row r="1267" spans="1:46" ht="13.5">
      <c r="A1267" s="6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</row>
    <row r="1268" spans="1:46" ht="13.5">
      <c r="A1268" s="6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</row>
    <row r="1269" spans="1:46" ht="13.5">
      <c r="A1269" s="6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</row>
    <row r="1270" spans="1:46" ht="13.5">
      <c r="A1270" s="6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</row>
    <row r="1271" spans="1:46" ht="13.5">
      <c r="A1271" s="6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</row>
    <row r="1272" spans="1:46" ht="13.5">
      <c r="A1272" s="6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</row>
    <row r="1273" spans="1:46" ht="13.5">
      <c r="A1273" s="6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</row>
    <row r="1274" spans="1:46" ht="13.5">
      <c r="A1274" s="6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</row>
    <row r="1275" spans="1:46" ht="13.5">
      <c r="A1275" s="6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</row>
    <row r="1276" spans="1:46" ht="13.5">
      <c r="A1276" s="6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</row>
    <row r="1277" spans="1:46" ht="13.5">
      <c r="A1277" s="6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</row>
    <row r="1278" spans="1:46" ht="13.5">
      <c r="A1278" s="6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</row>
    <row r="1279" spans="1:46" ht="13.5">
      <c r="A1279" s="6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</row>
    <row r="1280" spans="1:46" ht="13.5">
      <c r="A1280" s="6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</row>
    <row r="1281" spans="1:46" ht="13.5">
      <c r="A1281" s="6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</row>
    <row r="1282" spans="1:46" ht="13.5">
      <c r="A1282" s="6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</row>
    <row r="1283" spans="1:46" ht="13.5">
      <c r="A1283" s="6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</row>
    <row r="1284" spans="1:46" ht="13.5">
      <c r="A1284" s="6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</row>
    <row r="1285" spans="1:46" ht="13.5">
      <c r="A1285" s="6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</row>
    <row r="1286" spans="1:46" ht="13.5">
      <c r="A1286" s="6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</row>
    <row r="1287" spans="1:46" ht="13.5">
      <c r="A1287" s="6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</row>
    <row r="1288" spans="1:46" ht="13.5">
      <c r="A1288" s="6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</row>
    <row r="1289" spans="1:46" ht="13.5">
      <c r="A1289" s="6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</row>
    <row r="1290" spans="1:46" ht="13.5">
      <c r="A1290" s="6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</row>
    <row r="1291" spans="1:46" ht="13.5">
      <c r="A1291" s="6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</row>
    <row r="1292" spans="1:46" ht="13.5">
      <c r="A1292" s="6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</row>
    <row r="1293" spans="1:46" ht="13.5">
      <c r="A1293" s="6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</row>
    <row r="1294" spans="1:46" ht="13.5">
      <c r="A1294" s="6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</row>
    <row r="1295" spans="1:46" ht="13.5">
      <c r="A1295" s="6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</row>
    <row r="1296" spans="1:46" ht="13.5">
      <c r="A1296" s="6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</row>
    <row r="1297" spans="1:46" ht="13.5">
      <c r="A1297" s="6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</row>
    <row r="1298" spans="1:46" ht="13.5">
      <c r="A1298" s="6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</row>
    <row r="1299" spans="1:46" ht="13.5">
      <c r="A1299" s="6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</row>
    <row r="1300" spans="1:46" ht="13.5">
      <c r="A1300" s="6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</row>
    <row r="1301" spans="1:46" ht="13.5">
      <c r="A1301" s="6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</row>
    <row r="1302" spans="1:46" ht="13.5">
      <c r="A1302" s="6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</row>
    <row r="1303" spans="1:46" ht="13.5">
      <c r="A1303" s="6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</row>
    <row r="1304" spans="1:46" ht="13.5">
      <c r="A1304" s="6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</row>
    <row r="1305" spans="1:46" ht="13.5">
      <c r="A1305" s="6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</row>
    <row r="1306" spans="1:46" ht="13.5">
      <c r="A1306" s="6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</row>
    <row r="1307" spans="1:46" ht="13.5">
      <c r="A1307" s="6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</row>
    <row r="1308" spans="1:46" ht="13.5">
      <c r="A1308" s="6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</row>
    <row r="1309" spans="1:46" ht="13.5">
      <c r="A1309" s="6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</row>
    <row r="1310" spans="1:46" ht="13.5">
      <c r="A1310" s="6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</row>
    <row r="1311" spans="1:46" ht="13.5">
      <c r="A1311" s="6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</row>
    <row r="1312" spans="1:46" ht="13.5">
      <c r="A1312" s="6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</row>
    <row r="1313" spans="1:46" ht="13.5">
      <c r="A1313" s="6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</row>
    <row r="1314" spans="1:46" ht="13.5">
      <c r="A1314" s="6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</row>
    <row r="1315" spans="1:46" ht="13.5">
      <c r="A1315" s="6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</row>
    <row r="1316" spans="1:46" ht="13.5">
      <c r="A1316" s="6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</row>
    <row r="1317" spans="1:46" ht="13.5">
      <c r="A1317" s="6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</row>
    <row r="1318" spans="1:46" ht="13.5">
      <c r="A1318" s="6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</row>
    <row r="1319" spans="1:46" ht="13.5">
      <c r="A1319" s="6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</row>
    <row r="1320" spans="1:46" ht="13.5">
      <c r="A1320" s="6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</row>
    <row r="1321" spans="1:46" ht="13.5">
      <c r="A1321" s="6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</row>
    <row r="1322" spans="1:46" ht="13.5">
      <c r="A1322" s="6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</row>
    <row r="1323" spans="1:46" ht="13.5">
      <c r="A1323" s="6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</row>
    <row r="1324" spans="1:46" ht="13.5">
      <c r="A1324" s="6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</row>
    <row r="1325" spans="1:46" ht="13.5">
      <c r="A1325" s="6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</row>
    <row r="1326" spans="1:46" ht="13.5">
      <c r="A1326" s="6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</row>
    <row r="1327" spans="1:46" ht="13.5">
      <c r="A1327" s="6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</row>
    <row r="1328" spans="1:46" ht="13.5">
      <c r="A1328" s="6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</row>
    <row r="1329" spans="1:46" ht="13.5">
      <c r="A1329" s="6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</row>
    <row r="1330" spans="1:46" ht="13.5">
      <c r="A1330" s="6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</row>
    <row r="1331" spans="1:46" ht="13.5">
      <c r="A1331" s="6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</row>
    <row r="1332" spans="1:46" ht="13.5">
      <c r="A1332" s="6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</row>
    <row r="1333" spans="1:46" ht="13.5">
      <c r="A1333" s="6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</row>
    <row r="1334" spans="1:46" ht="13.5">
      <c r="A1334" s="6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</row>
    <row r="1335" spans="1:46" ht="13.5">
      <c r="A1335" s="6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</row>
    <row r="1336" spans="1:46" ht="13.5">
      <c r="A1336" s="6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</row>
    <row r="1337" spans="1:46" ht="13.5">
      <c r="A1337" s="6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</row>
    <row r="1338" spans="1:46" ht="13.5">
      <c r="A1338" s="6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</row>
    <row r="1339" spans="1:46" ht="13.5">
      <c r="A1339" s="6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</row>
    <row r="1340" spans="1:46" ht="13.5">
      <c r="A1340" s="6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</row>
    <row r="1341" spans="1:46" ht="13.5">
      <c r="A1341" s="6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</row>
    <row r="1342" spans="1:46" ht="13.5">
      <c r="A1342" s="6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</row>
    <row r="1343" spans="1:46" ht="13.5">
      <c r="A1343" s="6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</row>
    <row r="1344" spans="1:46" ht="13.5">
      <c r="A1344" s="6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</row>
    <row r="1345" spans="1:46" ht="13.5">
      <c r="A1345" s="6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</row>
    <row r="1346" spans="1:46" ht="13.5">
      <c r="A1346" s="6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</row>
    <row r="1347" spans="1:46" ht="13.5">
      <c r="A1347" s="6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</row>
    <row r="1348" spans="1:46" ht="13.5">
      <c r="A1348" s="6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</row>
    <row r="1349" spans="1:46" ht="13.5">
      <c r="A1349" s="6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</row>
    <row r="1350" spans="1:46" ht="13.5">
      <c r="A1350" s="6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</row>
    <row r="1351" spans="1:46" ht="13.5">
      <c r="A1351" s="6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</row>
    <row r="1352" spans="1:46" ht="13.5">
      <c r="A1352" s="6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</row>
    <row r="1353" spans="1:46" ht="13.5">
      <c r="A1353" s="6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</row>
    <row r="1354" spans="1:46" ht="13.5">
      <c r="A1354" s="6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</row>
    <row r="1355" spans="1:46" ht="13.5">
      <c r="A1355" s="6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</row>
    <row r="1356" spans="1:46" ht="13.5">
      <c r="A1356" s="6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</row>
    <row r="1357" spans="1:46" ht="13.5">
      <c r="A1357" s="6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</row>
    <row r="1358" spans="1:46" ht="13.5">
      <c r="A1358" s="6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</row>
    <row r="1359" spans="1:46" ht="13.5">
      <c r="A1359" s="6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</row>
    <row r="1360" spans="1:46" ht="13.5">
      <c r="A1360" s="6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</row>
    <row r="1361" spans="1:46" ht="13.5">
      <c r="A1361" s="6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</row>
    <row r="1362" spans="1:46" ht="13.5">
      <c r="A1362" s="6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</row>
    <row r="1363" spans="1:46" ht="13.5">
      <c r="A1363" s="6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</row>
    <row r="1364" spans="1:46" ht="13.5">
      <c r="A1364" s="6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</row>
    <row r="1365" spans="1:46" ht="13.5">
      <c r="A1365" s="6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</row>
    <row r="1366" spans="1:46" ht="13.5">
      <c r="A1366" s="6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</row>
    <row r="1367" spans="1:46" ht="13.5">
      <c r="A1367" s="6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</row>
    <row r="1368" spans="1:46" ht="13.5">
      <c r="A1368" s="6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</row>
    <row r="1369" spans="1:46" ht="13.5">
      <c r="A1369" s="6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</row>
    <row r="1370" spans="1:46" ht="13.5">
      <c r="A1370" s="6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</row>
    <row r="1371" spans="1:46" ht="13.5">
      <c r="A1371" s="6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</row>
    <row r="1372" spans="1:46" ht="13.5">
      <c r="A1372" s="6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</row>
    <row r="1373" spans="1:46" ht="13.5">
      <c r="A1373" s="6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</row>
    <row r="1374" spans="1:46" ht="13.5">
      <c r="A1374" s="6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</row>
    <row r="1375" spans="1:46" ht="13.5">
      <c r="A1375" s="6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</row>
    <row r="1376" spans="1:46" ht="13.5">
      <c r="A1376" s="6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</row>
    <row r="1377" spans="1:46" ht="13.5">
      <c r="A1377" s="6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</row>
    <row r="1378" spans="1:46" ht="13.5">
      <c r="A1378" s="6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</row>
    <row r="1379" spans="1:46" ht="13.5">
      <c r="A1379" s="6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</row>
    <row r="1380" spans="1:46" ht="13.5">
      <c r="A1380" s="6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</row>
    <row r="1381" spans="1:46" ht="13.5">
      <c r="A1381" s="6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</row>
    <row r="1382" spans="1:46" ht="13.5">
      <c r="A1382" s="6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</row>
    <row r="1383" spans="1:46" ht="13.5">
      <c r="A1383" s="6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</row>
    <row r="1384" spans="1:46" ht="13.5">
      <c r="A1384" s="6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</row>
    <row r="1385" spans="1:46" ht="13.5">
      <c r="A1385" s="6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</row>
    <row r="1386" spans="1:46" ht="13.5">
      <c r="A1386" s="6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</row>
    <row r="1387" spans="1:46" ht="13.5">
      <c r="A1387" s="6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</row>
    <row r="1388" spans="1:46" ht="13.5">
      <c r="A1388" s="6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</row>
    <row r="1389" spans="1:46" ht="13.5">
      <c r="A1389" s="6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</row>
    <row r="1390" spans="1:46" ht="13.5">
      <c r="A1390" s="6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</row>
    <row r="1391" spans="1:46" ht="13.5">
      <c r="A1391" s="6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</row>
    <row r="1392" spans="1:46" ht="13.5">
      <c r="A1392" s="6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</row>
    <row r="1393" spans="1:46" ht="13.5">
      <c r="A1393" s="6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</row>
    <row r="1394" spans="1:46" ht="13.5">
      <c r="A1394" s="6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</row>
    <row r="1395" spans="1:46" ht="13.5">
      <c r="A1395" s="6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</row>
    <row r="1396" spans="1:46" ht="13.5">
      <c r="A1396" s="6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</row>
    <row r="1397" spans="1:46" ht="13.5">
      <c r="A1397" s="6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</row>
    <row r="1398" spans="1:46" ht="13.5">
      <c r="A1398" s="6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</row>
    <row r="1399" spans="1:46" ht="13.5">
      <c r="A1399" s="6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</row>
    <row r="1400" spans="1:46" ht="13.5">
      <c r="A1400" s="6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</row>
    <row r="1401" spans="1:46" ht="13.5">
      <c r="A1401" s="6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</row>
    <row r="1402" spans="1:46" ht="13.5">
      <c r="A1402" s="6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</row>
    <row r="1403" spans="1:46" ht="13.5">
      <c r="A1403" s="6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</row>
    <row r="1404" spans="1:46" ht="13.5">
      <c r="A1404" s="6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</row>
    <row r="1405" spans="1:46" ht="13.5">
      <c r="A1405" s="6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</row>
    <row r="1406" spans="1:46" ht="13.5">
      <c r="A1406" s="6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</row>
    <row r="1407" spans="1:46" ht="13.5">
      <c r="A1407" s="6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</row>
    <row r="1408" spans="1:46" ht="13.5">
      <c r="A1408" s="6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</row>
    <row r="1409" spans="1:46" ht="13.5">
      <c r="A1409" s="6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</row>
    <row r="1410" spans="1:46" ht="13.5">
      <c r="A1410" s="6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</row>
    <row r="1411" spans="1:46" ht="13.5">
      <c r="A1411" s="6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</row>
    <row r="1412" spans="1:46" ht="13.5">
      <c r="A1412" s="6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</row>
    <row r="1413" spans="1:46" ht="13.5">
      <c r="A1413" s="6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</row>
    <row r="1414" spans="1:46" ht="13.5">
      <c r="A1414" s="6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</row>
    <row r="1415" spans="1:46" ht="13.5">
      <c r="A1415" s="6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</row>
    <row r="1416" spans="1:46" ht="13.5">
      <c r="A1416" s="6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</row>
    <row r="1417" spans="1:46" ht="13.5">
      <c r="A1417" s="6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</row>
    <row r="1418" spans="1:46" ht="13.5">
      <c r="A1418" s="6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</row>
    <row r="1419" spans="1:46" ht="13.5">
      <c r="A1419" s="6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</row>
    <row r="1420" spans="1:46" ht="13.5">
      <c r="A1420" s="6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</row>
    <row r="1421" spans="1:46" ht="13.5">
      <c r="A1421" s="6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</row>
    <row r="1422" spans="1:46" ht="13.5">
      <c r="A1422" s="6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</row>
    <row r="1423" spans="1:46" ht="13.5">
      <c r="A1423" s="6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</row>
    <row r="1424" spans="1:46" ht="13.5">
      <c r="A1424" s="6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</row>
    <row r="1425" spans="1:46" ht="13.5">
      <c r="A1425" s="6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</row>
    <row r="1426" spans="1:46" ht="13.5">
      <c r="A1426" s="6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</row>
    <row r="1427" spans="1:46" ht="13.5">
      <c r="A1427" s="6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</row>
    <row r="1428" spans="1:46" ht="13.5">
      <c r="A1428" s="6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</row>
    <row r="1429" spans="1:46" ht="13.5">
      <c r="A1429" s="6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</row>
    <row r="1430" spans="1:46" ht="13.5">
      <c r="A1430" s="6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</row>
    <row r="1431" spans="1:46" ht="13.5">
      <c r="A1431" s="6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</row>
    <row r="1432" spans="1:46" ht="13.5">
      <c r="A1432" s="6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</row>
    <row r="1433" spans="1:46" ht="13.5">
      <c r="A1433" s="6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</row>
    <row r="1434" spans="1:46" ht="13.5">
      <c r="A1434" s="6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</row>
    <row r="1435" spans="1:46" ht="13.5">
      <c r="A1435" s="6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</row>
    <row r="1436" spans="1:46" ht="13.5">
      <c r="A1436" s="6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</row>
    <row r="1437" spans="1:46" ht="13.5">
      <c r="A1437" s="6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</row>
    <row r="1438" spans="1:46" ht="13.5">
      <c r="A1438" s="6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</row>
    <row r="1439" spans="1:46" ht="13.5">
      <c r="A1439" s="6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</row>
    <row r="1440" spans="1:46" ht="13.5">
      <c r="A1440" s="6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</row>
    <row r="1441" spans="1:46" ht="13.5">
      <c r="A1441" s="6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</row>
    <row r="1442" spans="1:46" ht="13.5">
      <c r="A1442" s="6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</row>
    <row r="1443" spans="1:46" ht="13.5">
      <c r="A1443" s="6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</row>
    <row r="1444" spans="1:46" ht="13.5">
      <c r="A1444" s="6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</row>
    <row r="1445" spans="1:46" ht="13.5">
      <c r="A1445" s="6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</row>
    <row r="1446" spans="1:46" ht="13.5">
      <c r="A1446" s="6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</row>
    <row r="1447" spans="1:46" ht="13.5">
      <c r="A1447" s="6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</row>
    <row r="1448" spans="1:46" ht="13.5">
      <c r="A1448" s="6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</row>
    <row r="1449" spans="1:46" ht="13.5">
      <c r="A1449" s="6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</row>
    <row r="1450" spans="1:46" ht="13.5">
      <c r="A1450" s="6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</row>
    <row r="1451" spans="1:46" ht="13.5">
      <c r="A1451" s="6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</row>
    <row r="1452" spans="1:46" ht="13.5">
      <c r="A1452" s="6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</row>
    <row r="1453" spans="1:46" ht="13.5">
      <c r="A1453" s="6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</row>
    <row r="1454" spans="1:46" ht="13.5">
      <c r="A1454" s="6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</row>
    <row r="1455" spans="1:46" ht="13.5">
      <c r="A1455" s="6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</row>
    <row r="1456" spans="1:46" ht="13.5">
      <c r="A1456" s="6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</row>
    <row r="1457" spans="1:46" ht="13.5">
      <c r="A1457" s="6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</row>
    <row r="1458" spans="1:46" ht="13.5">
      <c r="A1458" s="6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</row>
    <row r="1459" spans="1:46" ht="13.5">
      <c r="A1459" s="6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</row>
    <row r="1460" spans="1:46" ht="13.5">
      <c r="A1460" s="6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</row>
    <row r="1461" spans="1:46" ht="13.5">
      <c r="A1461" s="6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</row>
    <row r="1462" spans="1:46" ht="13.5">
      <c r="A1462" s="6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</row>
    <row r="1463" spans="1:46" ht="13.5">
      <c r="A1463" s="6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</row>
    <row r="1464" spans="1:46" ht="13.5">
      <c r="A1464" s="6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</row>
    <row r="1465" spans="1:46" ht="13.5">
      <c r="A1465" s="6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</row>
    <row r="1466" spans="1:46" ht="13.5">
      <c r="A1466" s="6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</row>
    <row r="1467" spans="1:46" ht="13.5">
      <c r="A1467" s="6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</row>
    <row r="1468" spans="1:46" ht="13.5">
      <c r="A1468" s="6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</row>
    <row r="1469" spans="1:46" ht="13.5">
      <c r="A1469" s="6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</row>
    <row r="1470" spans="1:46" ht="13.5">
      <c r="A1470" s="6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</row>
    <row r="1471" spans="1:46" ht="13.5">
      <c r="A1471" s="6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</row>
    <row r="1472" spans="1:46" ht="13.5">
      <c r="A1472" s="6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</row>
    <row r="1473" spans="1:46" ht="13.5">
      <c r="A1473" s="6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</row>
    <row r="1474" spans="1:46" ht="13.5">
      <c r="A1474" s="6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</row>
    <row r="1475" spans="1:46" ht="13.5">
      <c r="A1475" s="6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</row>
    <row r="1476" spans="1:46" ht="13.5">
      <c r="A1476" s="6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</row>
    <row r="1477" spans="1:46" ht="13.5">
      <c r="A1477" s="6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</row>
    <row r="1478" spans="1:46" ht="13.5">
      <c r="A1478" s="6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</row>
    <row r="1479" spans="1:46" ht="13.5">
      <c r="A1479" s="6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</row>
    <row r="1480" spans="1:46" ht="13.5">
      <c r="A1480" s="6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</row>
    <row r="1481" spans="1:46" ht="13.5">
      <c r="A1481" s="6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</row>
    <row r="1482" spans="1:46" ht="13.5">
      <c r="A1482" s="6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</row>
    <row r="1483" spans="1:46" ht="13.5">
      <c r="A1483" s="6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</row>
    <row r="1484" spans="1:46" ht="13.5">
      <c r="A1484" s="6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</row>
    <row r="1485" spans="1:46" ht="13.5">
      <c r="A1485" s="6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</row>
    <row r="1486" spans="1:46" ht="13.5">
      <c r="A1486" s="6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</row>
    <row r="1487" spans="1:46" ht="13.5">
      <c r="A1487" s="6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</row>
    <row r="1488" spans="1:46" ht="13.5">
      <c r="A1488" s="6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</row>
    <row r="1489" spans="1:46" ht="13.5">
      <c r="A1489" s="6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</row>
    <row r="1490" spans="1:46" ht="13.5">
      <c r="A1490" s="6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</row>
    <row r="1491" spans="1:46" ht="13.5">
      <c r="A1491" s="6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</row>
    <row r="1492" spans="1:46" ht="13.5">
      <c r="A1492" s="6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</row>
    <row r="1493" spans="1:46" ht="13.5">
      <c r="A1493" s="6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</row>
    <row r="1494" spans="1:46" ht="13.5">
      <c r="A1494" s="6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</row>
    <row r="1495" spans="1:46" ht="13.5">
      <c r="A1495" s="6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</row>
    <row r="1496" spans="1:46" ht="13.5">
      <c r="A1496" s="6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</row>
    <row r="1497" spans="1:46" ht="13.5">
      <c r="A1497" s="6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</row>
    <row r="1498" spans="1:46" ht="13.5">
      <c r="A1498" s="6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</row>
    <row r="1499" spans="1:46" ht="13.5">
      <c r="A1499" s="6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</row>
    <row r="1500" spans="1:46" ht="13.5">
      <c r="A1500" s="6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</row>
    <row r="1501" spans="1:46" ht="13.5">
      <c r="A1501" s="6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</row>
    <row r="1502" spans="1:46" ht="13.5">
      <c r="A1502" s="6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</row>
    <row r="1503" spans="1:46" ht="13.5">
      <c r="A1503" s="6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</row>
    <row r="1504" spans="1:46" ht="13.5">
      <c r="A1504" s="6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</row>
    <row r="1505" spans="1:46" ht="13.5">
      <c r="A1505" s="6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</row>
    <row r="1506" spans="1:46" ht="13.5">
      <c r="A1506" s="6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</row>
    <row r="1507" spans="1:46" ht="13.5">
      <c r="A1507" s="6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</row>
    <row r="1508" spans="1:46" ht="13.5">
      <c r="A1508" s="6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</row>
    <row r="1509" spans="1:46" ht="13.5">
      <c r="A1509" s="6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</row>
    <row r="1510" spans="1:46" ht="13.5">
      <c r="A1510" s="6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</row>
    <row r="1511" spans="1:46" ht="13.5">
      <c r="A1511" s="6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</row>
    <row r="1512" spans="1:46" ht="13.5">
      <c r="A1512" s="6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</row>
    <row r="1513" spans="1:46" ht="13.5">
      <c r="A1513" s="6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</row>
    <row r="1514" spans="1:46" ht="13.5">
      <c r="A1514" s="6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</row>
    <row r="1515" spans="1:46" ht="13.5">
      <c r="A1515" s="6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</row>
    <row r="1516" spans="1:46" ht="13.5">
      <c r="A1516" s="6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</row>
    <row r="1517" spans="1:46" ht="13.5">
      <c r="A1517" s="6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</row>
    <row r="1518" spans="1:46" ht="13.5">
      <c r="A1518" s="6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</row>
    <row r="1519" spans="1:46" ht="13.5">
      <c r="A1519" s="6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</row>
    <row r="1520" spans="1:46" ht="13.5">
      <c r="A1520" s="6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</row>
    <row r="1521" spans="1:46" ht="13.5">
      <c r="A1521" s="6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</row>
    <row r="1522" spans="1:46" ht="13.5">
      <c r="A1522" s="6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</row>
    <row r="1523" spans="1:46" ht="13.5">
      <c r="A1523" s="6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</row>
    <row r="1524" spans="1:46" ht="13.5">
      <c r="A1524" s="6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</row>
    <row r="1525" spans="1:46" ht="13.5">
      <c r="A1525" s="6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</row>
    <row r="1526" spans="1:46" ht="13.5">
      <c r="A1526" s="6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</row>
    <row r="1527" spans="1:46" ht="13.5">
      <c r="A1527" s="6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</row>
    <row r="1528" spans="1:46" ht="13.5">
      <c r="A1528" s="6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</row>
    <row r="1529" spans="1:46" ht="13.5">
      <c r="A1529" s="6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</row>
    <row r="1530" spans="1:46" ht="13.5">
      <c r="A1530" s="6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</row>
    <row r="1531" spans="1:46" ht="13.5">
      <c r="A1531" s="6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</row>
    <row r="1532" spans="1:46" ht="13.5">
      <c r="A1532" s="6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</row>
    <row r="1533" spans="1:46" ht="13.5">
      <c r="A1533" s="6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</row>
    <row r="1534" spans="1:46" ht="13.5">
      <c r="A1534" s="6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</row>
    <row r="1535" spans="1:46" ht="13.5">
      <c r="A1535" s="6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</row>
    <row r="1536" spans="1:46" ht="13.5">
      <c r="A1536" s="6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</row>
    <row r="1537" spans="1:46" ht="13.5">
      <c r="A1537" s="6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</row>
    <row r="1538" spans="1:46" ht="13.5">
      <c r="A1538" s="6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</row>
    <row r="1539" spans="1:46" ht="13.5">
      <c r="A1539" s="6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</row>
    <row r="1540" spans="1:46" ht="13.5">
      <c r="A1540" s="6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</row>
    <row r="1541" spans="1:46" ht="13.5">
      <c r="A1541" s="6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</row>
    <row r="1542" spans="1:46" ht="13.5">
      <c r="A1542" s="6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</row>
    <row r="1543" spans="1:46" ht="13.5">
      <c r="A1543" s="6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</row>
    <row r="1544" spans="1:46" ht="13.5">
      <c r="A1544" s="6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</row>
    <row r="1545" spans="1:46" ht="13.5">
      <c r="A1545" s="6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</row>
    <row r="1546" spans="1:46" ht="13.5">
      <c r="A1546" s="6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</row>
    <row r="1547" spans="1:46" ht="13.5">
      <c r="A1547" s="6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</row>
    <row r="1548" spans="1:46" ht="13.5">
      <c r="A1548" s="6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</row>
    <row r="1549" spans="1:46" ht="13.5">
      <c r="A1549" s="6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</row>
    <row r="1550" spans="1:46" ht="13.5">
      <c r="A1550" s="6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</row>
    <row r="1551" spans="1:46" ht="13.5">
      <c r="A1551" s="6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</row>
    <row r="1552" spans="1:46" ht="13.5">
      <c r="A1552" s="6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</row>
    <row r="1553" spans="1:46" ht="13.5">
      <c r="A1553" s="6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</row>
    <row r="1554" spans="1:46" ht="13.5">
      <c r="A1554" s="6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</row>
    <row r="1555" spans="1:46" ht="13.5">
      <c r="A1555" s="6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</row>
    <row r="1556" spans="1:46" ht="13.5">
      <c r="A1556" s="6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</row>
    <row r="1557" spans="1:46" ht="13.5">
      <c r="A1557" s="6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</row>
    <row r="1558" spans="1:46" ht="13.5">
      <c r="A1558" s="6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</row>
    <row r="1559" spans="1:46" ht="13.5">
      <c r="A1559" s="6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</row>
    <row r="1560" spans="1:46" ht="13.5">
      <c r="A1560" s="6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</row>
    <row r="1561" spans="1:46" ht="13.5">
      <c r="A1561" s="6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</row>
    <row r="1562" spans="1:46" ht="13.5">
      <c r="A1562" s="6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</row>
    <row r="1563" spans="1:46" ht="13.5">
      <c r="A1563" s="6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</row>
    <row r="1564" spans="1:46" ht="13.5">
      <c r="A1564" s="6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</row>
    <row r="1565" spans="1:46" ht="13.5">
      <c r="A1565" s="6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</row>
    <row r="1566" spans="1:46" ht="13.5">
      <c r="A1566" s="6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</row>
    <row r="1567" spans="1:46" ht="13.5">
      <c r="A1567" s="6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</row>
    <row r="1568" spans="1:46" ht="13.5">
      <c r="A1568" s="6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</row>
    <row r="1569" spans="1:46" ht="13.5">
      <c r="A1569" s="6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</row>
    <row r="1570" spans="1:46" ht="13.5">
      <c r="A1570" s="6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</row>
    <row r="1571" spans="1:46" ht="13.5">
      <c r="A1571" s="6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</row>
    <row r="1572" spans="1:46" ht="13.5">
      <c r="A1572" s="6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</row>
    <row r="1573" spans="1:46" ht="13.5">
      <c r="A1573" s="6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</row>
    <row r="1574" spans="1:46" ht="13.5">
      <c r="A1574" s="6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</row>
    <row r="1575" spans="1:46" ht="13.5">
      <c r="A1575" s="6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</row>
    <row r="1576" spans="1:46" ht="13.5">
      <c r="A1576" s="6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</row>
    <row r="1577" spans="1:46" ht="13.5">
      <c r="A1577" s="6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</row>
    <row r="1578" spans="1:46" ht="13.5">
      <c r="A1578" s="6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</row>
    <row r="1579" spans="1:46" ht="13.5">
      <c r="A1579" s="6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</row>
    <row r="1580" spans="1:46" ht="13.5">
      <c r="A1580" s="6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</row>
    <row r="1581" spans="1:46" ht="13.5">
      <c r="A1581" s="6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</row>
    <row r="1582" spans="1:46" ht="13.5">
      <c r="A1582" s="6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</row>
    <row r="1583" spans="1:46" ht="13.5">
      <c r="A1583" s="6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</row>
    <row r="1584" spans="1:46" ht="13.5">
      <c r="A1584" s="6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</row>
    <row r="1585" spans="1:46" ht="13.5">
      <c r="A1585" s="6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</row>
    <row r="1586" spans="1:46" ht="13.5">
      <c r="A1586" s="6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</row>
    <row r="1587" spans="1:46" ht="13.5">
      <c r="A1587" s="6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</row>
    <row r="1588" spans="1:46" ht="13.5">
      <c r="A1588" s="6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</row>
    <row r="1589" spans="1:46" ht="13.5">
      <c r="A1589" s="6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</row>
    <row r="1590" spans="1:46" ht="13.5">
      <c r="A1590" s="6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</row>
    <row r="1591" spans="1:46" ht="13.5">
      <c r="A1591" s="6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</row>
    <row r="1592" spans="1:46" ht="13.5">
      <c r="A1592" s="6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</row>
    <row r="1593" spans="1:46" ht="13.5">
      <c r="A1593" s="6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</row>
    <row r="1594" spans="1:46" ht="13.5">
      <c r="A1594" s="6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</row>
    <row r="1595" spans="1:46" ht="13.5">
      <c r="A1595" s="6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</row>
    <row r="1596" spans="1:46" ht="13.5">
      <c r="A1596" s="6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</row>
    <row r="1597" spans="1:46" ht="13.5">
      <c r="A1597" s="6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</row>
    <row r="1598" spans="1:46" ht="13.5">
      <c r="A1598" s="6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</row>
    <row r="1599" spans="1:46" ht="13.5">
      <c r="A1599" s="6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</row>
    <row r="1600" spans="1:46" ht="13.5">
      <c r="A1600" s="6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</row>
    <row r="1601" spans="1:46" ht="13.5">
      <c r="A1601" s="6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</row>
    <row r="1602" spans="1:46" ht="13.5">
      <c r="A1602" s="6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</row>
    <row r="1603" spans="1:46" ht="13.5">
      <c r="A1603" s="6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</row>
    <row r="1604" spans="1:46" ht="13.5">
      <c r="A1604" s="6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</row>
    <row r="1605" spans="1:46" ht="13.5">
      <c r="A1605" s="6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</row>
    <row r="1606" spans="1:46" ht="13.5">
      <c r="A1606" s="6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</row>
    <row r="1607" spans="1:46" ht="13.5">
      <c r="A1607" s="6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</row>
    <row r="1608" spans="1:46" ht="13.5">
      <c r="A1608" s="6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</row>
    <row r="1609" spans="1:46" ht="13.5">
      <c r="A1609" s="6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</row>
    <row r="1610" spans="1:46" ht="13.5">
      <c r="A1610" s="6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</row>
    <row r="1611" spans="1:46" ht="13.5">
      <c r="A1611" s="6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</row>
    <row r="1612" spans="1:46" ht="13.5">
      <c r="A1612" s="6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</row>
    <row r="1613" spans="1:46" ht="13.5">
      <c r="A1613" s="6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</row>
    <row r="1614" spans="1:46" ht="13.5">
      <c r="A1614" s="6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</row>
    <row r="1615" spans="1:46" ht="13.5">
      <c r="A1615" s="6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</row>
    <row r="1616" spans="1:46" ht="13.5">
      <c r="A1616" s="6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</row>
    <row r="1617" spans="1:46" ht="13.5">
      <c r="A1617" s="6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</row>
    <row r="1618" spans="1:46" ht="13.5">
      <c r="A1618" s="6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</row>
    <row r="1619" spans="1:46" ht="13.5">
      <c r="A1619" s="6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</row>
    <row r="1620" spans="1:46" ht="13.5">
      <c r="A1620" s="6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</row>
    <row r="1621" spans="1:46" ht="13.5">
      <c r="A1621" s="6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</row>
    <row r="1622" spans="1:46" ht="13.5">
      <c r="A1622" s="6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</row>
    <row r="1623" spans="1:46" ht="13.5">
      <c r="A1623" s="6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</row>
    <row r="1624" spans="1:46" ht="13.5">
      <c r="A1624" s="6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</row>
    <row r="1625" spans="1:46" ht="13.5">
      <c r="A1625" s="6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</row>
    <row r="1626" spans="1:46" ht="13.5">
      <c r="A1626" s="6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</row>
    <row r="1627" spans="1:46" ht="13.5">
      <c r="A1627" s="6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</row>
    <row r="1628" spans="1:46" ht="13.5">
      <c r="A1628" s="6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</row>
    <row r="1629" spans="1:46" ht="13.5">
      <c r="A1629" s="6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</row>
    <row r="1630" spans="1:46" ht="13.5">
      <c r="A1630" s="6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</row>
    <row r="1631" spans="1:46" ht="13.5">
      <c r="A1631" s="6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</row>
    <row r="1632" spans="1:46" ht="13.5">
      <c r="A1632" s="6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</row>
    <row r="1633" spans="1:46" ht="13.5">
      <c r="A1633" s="6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</row>
    <row r="1634" spans="1:46" ht="13.5">
      <c r="A1634" s="6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</row>
    <row r="1635" spans="1:46" ht="13.5">
      <c r="A1635" s="6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</row>
    <row r="1636" spans="1:46" ht="13.5">
      <c r="A1636" s="6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</row>
    <row r="1637" spans="1:46" ht="13.5">
      <c r="A1637" s="6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</row>
    <row r="1638" spans="1:46" ht="13.5">
      <c r="A1638" s="6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</row>
    <row r="1639" spans="1:46" ht="13.5">
      <c r="A1639" s="6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</row>
    <row r="1640" spans="1:46" ht="13.5">
      <c r="A1640" s="6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</row>
    <row r="1641" spans="1:46" ht="13.5">
      <c r="A1641" s="6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</row>
    <row r="1642" spans="1:46" ht="13.5">
      <c r="A1642" s="6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</row>
    <row r="1643" spans="1:46" ht="13.5">
      <c r="A1643" s="6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</row>
    <row r="1644" spans="1:46" ht="13.5">
      <c r="A1644" s="6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</row>
    <row r="1645" spans="1:46" ht="13.5">
      <c r="A1645" s="6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</row>
    <row r="1646" spans="1:46" ht="13.5">
      <c r="A1646" s="6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</row>
    <row r="1647" spans="1:46" ht="13.5">
      <c r="A1647" s="6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</row>
    <row r="1648" spans="1:46" ht="13.5">
      <c r="A1648" s="6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</row>
    <row r="1649" spans="1:46" ht="13.5">
      <c r="A1649" s="6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</row>
    <row r="1650" spans="1:46" ht="13.5">
      <c r="A1650" s="6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</row>
    <row r="1651" spans="1:46" ht="13.5">
      <c r="A1651" s="6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</row>
    <row r="1652" spans="1:46" ht="13.5">
      <c r="A1652" s="6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</row>
    <row r="1653" spans="1:46" ht="13.5">
      <c r="A1653" s="6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</row>
    <row r="1654" spans="1:46" ht="13.5">
      <c r="A1654" s="6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</row>
    <row r="1655" spans="1:46" ht="13.5">
      <c r="A1655" s="6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</row>
    <row r="1656" spans="1:46" ht="13.5">
      <c r="A1656" s="6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</row>
    <row r="1657" spans="1:46" ht="13.5">
      <c r="A1657" s="6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</row>
    <row r="1658" spans="1:46" ht="13.5">
      <c r="A1658" s="6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</row>
    <row r="1659" spans="1:46" ht="13.5">
      <c r="A1659" s="6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</row>
    <row r="1660" spans="1:46" ht="13.5">
      <c r="A1660" s="6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</row>
    <row r="1661" spans="1:46" ht="13.5">
      <c r="A1661" s="6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</row>
    <row r="1662" spans="1:46" ht="13.5">
      <c r="A1662" s="6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</row>
    <row r="1663" spans="1:46" ht="13.5">
      <c r="A1663" s="6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</row>
    <row r="1664" spans="1:46" ht="13.5">
      <c r="A1664" s="6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</row>
    <row r="1665" spans="1:46" ht="13.5">
      <c r="A1665" s="6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</row>
    <row r="1666" spans="1:46" ht="13.5">
      <c r="A1666" s="6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</row>
    <row r="1667" spans="1:46" ht="13.5">
      <c r="A1667" s="6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</row>
    <row r="1668" spans="1:46" ht="13.5">
      <c r="A1668" s="6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</row>
    <row r="1669" spans="1:46" ht="13.5">
      <c r="A1669" s="6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</row>
    <row r="1670" spans="1:46" ht="13.5">
      <c r="A1670" s="6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</row>
    <row r="1671" spans="1:46" ht="13.5">
      <c r="A1671" s="6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</row>
    <row r="1672" spans="1:46" ht="13.5">
      <c r="A1672" s="6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</row>
    <row r="1673" spans="1:46" ht="13.5">
      <c r="A1673" s="6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</row>
    <row r="1674" spans="1:46" ht="13.5">
      <c r="A1674" s="6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</row>
    <row r="1675" spans="1:46" ht="13.5">
      <c r="A1675" s="6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</row>
    <row r="1676" spans="1:46" ht="13.5">
      <c r="A1676" s="6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</row>
    <row r="1677" spans="1:46" ht="13.5">
      <c r="A1677" s="6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</row>
    <row r="1678" spans="1:46" ht="13.5">
      <c r="A1678" s="6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</row>
    <row r="1679" spans="1:46" ht="13.5">
      <c r="A1679" s="6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</row>
    <row r="1680" spans="1:46" ht="13.5">
      <c r="A1680" s="6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</row>
    <row r="1681" spans="1:46" ht="13.5">
      <c r="A1681" s="6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</row>
    <row r="1682" spans="1:46" ht="13.5">
      <c r="A1682" s="6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</row>
    <row r="1683" spans="1:46" ht="13.5">
      <c r="A1683" s="6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</row>
    <row r="1684" spans="1:46" ht="13.5">
      <c r="A1684" s="6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</row>
    <row r="1685" spans="1:46" ht="13.5">
      <c r="A1685" s="6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</row>
    <row r="1686" spans="1:46" ht="13.5">
      <c r="A1686" s="6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</row>
    <row r="1687" spans="1:46" ht="13.5">
      <c r="A1687" s="6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</row>
    <row r="1688" spans="1:46" ht="13.5">
      <c r="A1688" s="6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</row>
    <row r="1689" spans="1:46" ht="13.5">
      <c r="A1689" s="6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</row>
    <row r="1690" spans="1:46" ht="13.5">
      <c r="A1690" s="6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</row>
    <row r="1691" spans="1:46" ht="13.5">
      <c r="A1691" s="6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</row>
    <row r="1692" spans="1:46" ht="13.5">
      <c r="A1692" s="6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</row>
    <row r="1693" spans="1:46" ht="13.5">
      <c r="A1693" s="6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</row>
    <row r="1694" spans="1:46" ht="13.5">
      <c r="A1694" s="6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</row>
    <row r="1695" spans="1:46" ht="13.5">
      <c r="A1695" s="6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</row>
    <row r="1696" spans="1:46" ht="13.5">
      <c r="A1696" s="6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</row>
    <row r="1697" spans="1:46" ht="13.5">
      <c r="A1697" s="6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</row>
    <row r="1698" spans="1:46" ht="13.5">
      <c r="A1698" s="6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</row>
    <row r="1699" spans="1:46" ht="13.5">
      <c r="A1699" s="6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</row>
    <row r="1700" spans="1:46" ht="13.5">
      <c r="A1700" s="6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</row>
    <row r="1701" spans="1:46" ht="13.5">
      <c r="A1701" s="6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</row>
    <row r="1702" spans="1:46" ht="13.5">
      <c r="A1702" s="6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</row>
    <row r="1703" spans="1:46" ht="13.5">
      <c r="A1703" s="6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</row>
    <row r="1704" spans="1:46" ht="13.5">
      <c r="A1704" s="6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</row>
    <row r="1705" spans="1:46" ht="13.5">
      <c r="A1705" s="6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</row>
    <row r="1706" spans="1:46" ht="13.5">
      <c r="A1706" s="6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</row>
    <row r="1707" spans="1:46" ht="13.5">
      <c r="A1707" s="6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</row>
    <row r="1708" spans="1:46" ht="13.5">
      <c r="A1708" s="6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</row>
    <row r="1709" spans="1:46" ht="13.5">
      <c r="A1709" s="6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</row>
    <row r="1710" spans="1:46" ht="13.5">
      <c r="A1710" s="6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</row>
    <row r="1711" spans="1:46" ht="13.5">
      <c r="A1711" s="6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</row>
    <row r="1712" spans="1:46" ht="13.5">
      <c r="A1712" s="6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</row>
    <row r="1713" spans="1:46" ht="13.5">
      <c r="A1713" s="6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</row>
    <row r="1714" spans="1:46" ht="13.5">
      <c r="A1714" s="6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</row>
    <row r="1715" spans="1:46" ht="13.5">
      <c r="A1715" s="6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</row>
    <row r="1716" spans="1:46" ht="13.5">
      <c r="A1716" s="6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</row>
    <row r="1717" spans="1:46" ht="13.5">
      <c r="A1717" s="6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</row>
    <row r="1718" spans="1:46" ht="13.5">
      <c r="A1718" s="6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</row>
    <row r="1719" spans="1:46" ht="13.5">
      <c r="A1719" s="6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</row>
    <row r="1720" spans="1:46" ht="13.5">
      <c r="A1720" s="6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</row>
    <row r="1721" spans="1:46" ht="13.5">
      <c r="A1721" s="6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</row>
    <row r="1722" spans="1:46" ht="13.5">
      <c r="A1722" s="6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</row>
    <row r="1723" spans="1:46" ht="13.5">
      <c r="A1723" s="6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</row>
    <row r="1724" spans="1:46" ht="13.5">
      <c r="A1724" s="6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</row>
    <row r="1725" spans="1:46" ht="13.5">
      <c r="A1725" s="6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</row>
    <row r="1726" spans="1:46" ht="13.5">
      <c r="A1726" s="6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</row>
    <row r="1727" spans="1:46" ht="13.5">
      <c r="A1727" s="6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</row>
    <row r="1728" spans="1:46" ht="13.5">
      <c r="A1728" s="6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</row>
    <row r="1729" spans="1:46" ht="13.5">
      <c r="A1729" s="6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</row>
    <row r="1730" spans="1:46" ht="13.5">
      <c r="A1730" s="6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</row>
    <row r="1731" spans="1:46" ht="13.5">
      <c r="A1731" s="6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</row>
    <row r="1732" spans="1:46" ht="13.5">
      <c r="A1732" s="6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</row>
    <row r="1733" spans="1:46" ht="13.5">
      <c r="A1733" s="6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</row>
    <row r="1734" spans="1:46" ht="13.5">
      <c r="A1734" s="6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</row>
    <row r="1735" spans="1:46" ht="13.5">
      <c r="A1735" s="6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</row>
    <row r="1736" spans="1:46" ht="13.5">
      <c r="A1736" s="6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</row>
    <row r="1737" spans="1:46" ht="13.5">
      <c r="A1737" s="6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</row>
    <row r="1738" spans="1:46" ht="13.5">
      <c r="A1738" s="6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</row>
    <row r="1739" spans="1:46" ht="13.5">
      <c r="A1739" s="6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</row>
    <row r="1740" spans="1:46" ht="13.5">
      <c r="A1740" s="6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</row>
    <row r="1741" spans="1:46" ht="13.5">
      <c r="A1741" s="6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</row>
    <row r="1742" spans="1:46" ht="13.5">
      <c r="A1742" s="6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</row>
    <row r="1743" spans="1:46" ht="13.5">
      <c r="A1743" s="6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</row>
    <row r="1744" spans="1:46" ht="13.5">
      <c r="A1744" s="6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</row>
    <row r="1745" spans="1:46" ht="13.5">
      <c r="A1745" s="6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</row>
    <row r="1746" spans="1:46" ht="13.5">
      <c r="A1746" s="6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</row>
    <row r="1747" spans="1:46" ht="13.5">
      <c r="A1747" s="6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</row>
    <row r="1748" spans="1:46" ht="13.5">
      <c r="A1748" s="6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</row>
    <row r="1749" spans="1:46" ht="13.5">
      <c r="A1749" s="6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</row>
    <row r="1750" spans="1:46" ht="13.5">
      <c r="A1750" s="6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</row>
    <row r="1751" spans="1:46" ht="13.5">
      <c r="A1751" s="6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</row>
    <row r="1752" spans="1:46" ht="13.5">
      <c r="A1752" s="6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</row>
    <row r="1753" spans="1:46" ht="13.5">
      <c r="A1753" s="6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</row>
    <row r="1754" spans="1:46" ht="13.5">
      <c r="A1754" s="6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</row>
    <row r="1755" spans="1:46" ht="13.5">
      <c r="A1755" s="6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</row>
    <row r="1756" spans="1:46" ht="13.5">
      <c r="A1756" s="6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</row>
    <row r="1757" spans="1:46" ht="13.5">
      <c r="A1757" s="6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</row>
    <row r="1758" spans="1:46" ht="13.5">
      <c r="A1758" s="6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</row>
    <row r="1759" spans="1:46" ht="13.5">
      <c r="A1759" s="6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</row>
    <row r="1760" spans="1:46" ht="13.5">
      <c r="A1760" s="6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</row>
    <row r="1761" spans="1:46" ht="13.5">
      <c r="A1761" s="6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</row>
    <row r="1762" spans="1:46" ht="13.5">
      <c r="A1762" s="6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</row>
    <row r="1763" spans="1:46" ht="13.5">
      <c r="A1763" s="6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</row>
    <row r="1764" spans="1:46" ht="13.5">
      <c r="A1764" s="6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</row>
    <row r="1765" spans="1:46" ht="13.5">
      <c r="A1765" s="6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</row>
    <row r="1766" spans="1:46" ht="13.5">
      <c r="A1766" s="6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</row>
    <row r="1767" spans="1:46" ht="13.5">
      <c r="A1767" s="6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</row>
    <row r="1768" spans="1:46" ht="13.5">
      <c r="A1768" s="6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</row>
    <row r="1769" spans="1:46" ht="13.5">
      <c r="A1769" s="6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</row>
    <row r="1770" spans="1:46" ht="13.5">
      <c r="A1770" s="6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</row>
    <row r="1771" spans="1:46" ht="13.5">
      <c r="A1771" s="6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</row>
    <row r="1772" spans="1:46" ht="13.5">
      <c r="A1772" s="6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</row>
    <row r="1773" spans="1:46" ht="13.5">
      <c r="A1773" s="6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</row>
    <row r="1774" spans="1:46" ht="13.5">
      <c r="A1774" s="6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</row>
    <row r="1775" spans="1:46" ht="13.5">
      <c r="A1775" s="6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</row>
    <row r="1776" spans="1:46" ht="13.5">
      <c r="A1776" s="6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</row>
    <row r="1777" spans="1:46" ht="13.5">
      <c r="A1777" s="6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</row>
    <row r="1778" spans="1:46" ht="13.5">
      <c r="A1778" s="6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</row>
    <row r="1779" spans="1:46" ht="13.5">
      <c r="A1779" s="6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</row>
    <row r="1780" spans="1:46" ht="13.5">
      <c r="A1780" s="6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</row>
    <row r="1781" spans="1:46" ht="13.5">
      <c r="A1781" s="6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</row>
    <row r="1782" spans="1:46" ht="13.5">
      <c r="A1782" s="6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</row>
    <row r="1783" spans="1:46" ht="13.5">
      <c r="A1783" s="6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</row>
    <row r="1784" spans="1:46" ht="13.5">
      <c r="A1784" s="6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</row>
    <row r="1785" spans="1:46" ht="13.5">
      <c r="A1785" s="6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</row>
    <row r="1786" spans="1:46" ht="13.5">
      <c r="A1786" s="6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</row>
    <row r="1787" spans="1:46" ht="13.5">
      <c r="A1787" s="6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</row>
    <row r="1788" spans="1:46" ht="13.5">
      <c r="A1788" s="6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</row>
    <row r="1789" spans="1:46" ht="13.5">
      <c r="A1789" s="6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</row>
    <row r="1790" spans="1:46" ht="13.5">
      <c r="A1790" s="6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</row>
    <row r="1791" spans="1:46" ht="13.5">
      <c r="A1791" s="6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</row>
    <row r="1792" spans="1:46" ht="13.5">
      <c r="A1792" s="6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</row>
    <row r="1793" spans="1:46" ht="13.5">
      <c r="A1793" s="6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</row>
    <row r="1794" spans="1:46" ht="13.5">
      <c r="A1794" s="6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</row>
    <row r="1795" spans="1:46" ht="13.5">
      <c r="A1795" s="6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</row>
    <row r="1796" spans="1:46" ht="13.5">
      <c r="A1796" s="6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</row>
    <row r="1797" spans="1:46" ht="13.5">
      <c r="A1797" s="6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</row>
    <row r="1798" spans="1:46" ht="13.5">
      <c r="A1798" s="6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</row>
    <row r="1799" spans="1:46" ht="13.5">
      <c r="A1799" s="6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</row>
    <row r="1800" spans="1:46" ht="13.5">
      <c r="A1800" s="6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</row>
    <row r="1801" spans="1:46" ht="13.5">
      <c r="A1801" s="6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</row>
    <row r="1802" spans="1:46" ht="13.5">
      <c r="A1802" s="6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</row>
    <row r="1803" spans="1:46" ht="13.5">
      <c r="A1803" s="6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</row>
    <row r="1804" spans="1:46" ht="13.5">
      <c r="A1804" s="6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</row>
    <row r="1805" spans="1:46" ht="13.5">
      <c r="A1805" s="6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</row>
    <row r="1806" spans="1:46" ht="13.5">
      <c r="A1806" s="6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</row>
    <row r="1807" spans="1:46" ht="13.5">
      <c r="A1807" s="6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</row>
    <row r="1808" spans="1:46" ht="13.5">
      <c r="A1808" s="6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</row>
    <row r="1809" spans="1:46" ht="13.5">
      <c r="A1809" s="6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</row>
    <row r="1810" spans="1:46" ht="13.5">
      <c r="A1810" s="6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</row>
    <row r="1811" spans="1:46" ht="13.5">
      <c r="A1811" s="6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</row>
    <row r="1812" spans="1:46" ht="13.5">
      <c r="A1812" s="6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</row>
    <row r="1813" spans="1:46" ht="13.5">
      <c r="A1813" s="6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</row>
    <row r="1814" spans="1:46" ht="13.5">
      <c r="A1814" s="6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</row>
    <row r="1815" spans="1:46" ht="13.5">
      <c r="A1815" s="6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</row>
    <row r="1816" spans="1:46" ht="13.5">
      <c r="A1816" s="6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</row>
    <row r="1817" spans="1:46" ht="13.5">
      <c r="A1817" s="6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</row>
    <row r="1818" spans="1:46" ht="13.5">
      <c r="A1818" s="6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</row>
    <row r="1819" spans="1:46" ht="13.5">
      <c r="A1819" s="6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</row>
    <row r="1820" spans="1:46" ht="13.5">
      <c r="A1820" s="6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</row>
    <row r="1821" spans="1:46" ht="13.5">
      <c r="A1821" s="6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</row>
    <row r="1822" spans="1:46" ht="13.5">
      <c r="A1822" s="6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</row>
    <row r="1823" spans="1:46" ht="13.5">
      <c r="A1823" s="6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</row>
    <row r="1824" spans="1:46" ht="13.5">
      <c r="A1824" s="6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</row>
    <row r="1825" spans="1:46" ht="13.5">
      <c r="A1825" s="6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</row>
    <row r="1826" spans="1:46" ht="13.5">
      <c r="A1826" s="6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</row>
    <row r="1827" spans="1:46" ht="13.5">
      <c r="A1827" s="6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</row>
    <row r="1828" spans="1:46" ht="13.5">
      <c r="A1828" s="6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</row>
    <row r="1829" spans="1:46" ht="13.5">
      <c r="A1829" s="6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</row>
    <row r="1830" spans="1:46" ht="13.5">
      <c r="A1830" s="6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</row>
    <row r="1831" spans="1:46" ht="13.5">
      <c r="A1831" s="6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</row>
    <row r="1832" spans="1:46" ht="13.5">
      <c r="A1832" s="6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</row>
    <row r="1833" spans="1:46" ht="13.5">
      <c r="A1833" s="6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</row>
    <row r="1834" spans="1:46" ht="13.5">
      <c r="A1834" s="6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</row>
    <row r="1835" spans="1:46" ht="13.5">
      <c r="A1835" s="6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</row>
    <row r="1836" spans="1:46" ht="13.5">
      <c r="A1836" s="6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</row>
    <row r="1837" spans="1:46" ht="13.5">
      <c r="A1837" s="6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</row>
    <row r="1838" spans="1:46" ht="13.5">
      <c r="A1838" s="6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</row>
    <row r="1839" spans="1:46" ht="13.5">
      <c r="A1839" s="6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</row>
    <row r="1840" spans="1:46" ht="13.5">
      <c r="A1840" s="6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</row>
    <row r="1841" spans="1:46" ht="13.5">
      <c r="A1841" s="6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</row>
    <row r="1842" spans="1:46" ht="13.5">
      <c r="A1842" s="6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</row>
    <row r="1843" spans="1:46" ht="13.5">
      <c r="A1843" s="6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</row>
    <row r="1844" spans="1:46" ht="13.5">
      <c r="A1844" s="6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</row>
    <row r="1845" spans="1:46" ht="13.5">
      <c r="A1845" s="6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</row>
    <row r="1846" spans="1:46" ht="13.5">
      <c r="A1846" s="6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</row>
    <row r="1847" spans="1:46" ht="13.5">
      <c r="A1847" s="6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</row>
    <row r="1848" spans="1:46" ht="13.5">
      <c r="A1848" s="6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</row>
    <row r="1849" spans="1:46" ht="13.5">
      <c r="A1849" s="6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</row>
    <row r="1850" spans="1:46" ht="13.5">
      <c r="A1850" s="6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</row>
    <row r="1851" spans="1:46" ht="13.5">
      <c r="A1851" s="6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</row>
    <row r="1852" spans="1:46" ht="13.5">
      <c r="A1852" s="6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</row>
    <row r="1853" spans="1:46" ht="13.5">
      <c r="A1853" s="6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</row>
    <row r="1854" spans="1:46" ht="13.5">
      <c r="A1854" s="6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</row>
    <row r="1855" spans="1:46" ht="13.5">
      <c r="A1855" s="6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</row>
    <row r="1856" spans="1:46" ht="13.5">
      <c r="A1856" s="6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</row>
    <row r="1857" spans="1:46" ht="13.5">
      <c r="A1857" s="6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</row>
    <row r="1858" spans="1:46" ht="13.5">
      <c r="A1858" s="6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</row>
    <row r="1859" spans="1:46" ht="13.5">
      <c r="A1859" s="6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</row>
    <row r="1860" spans="1:46" ht="13.5">
      <c r="A1860" s="6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</row>
    <row r="1861" spans="1:46" ht="13.5">
      <c r="A1861" s="6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</row>
    <row r="1862" spans="1:46" ht="13.5">
      <c r="A1862" s="6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</row>
    <row r="1863" spans="1:46" ht="13.5">
      <c r="A1863" s="6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</row>
    <row r="1864" spans="1:46" ht="13.5">
      <c r="A1864" s="6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</row>
    <row r="1865" spans="1:46" ht="13.5">
      <c r="A1865" s="6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</row>
    <row r="1866" spans="1:46" ht="13.5">
      <c r="A1866" s="6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</row>
    <row r="1867" spans="1:46" ht="13.5">
      <c r="A1867" s="6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</row>
    <row r="1868" spans="1:46" ht="13.5">
      <c r="A1868" s="6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</row>
    <row r="1869" spans="1:46" ht="13.5">
      <c r="A1869" s="6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</row>
    <row r="1870" spans="1:46" ht="13.5">
      <c r="A1870" s="6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</row>
    <row r="1871" spans="1:46" ht="13.5">
      <c r="A1871" s="6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</row>
    <row r="1872" spans="1:46" ht="13.5">
      <c r="A1872" s="6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</row>
    <row r="1873" spans="1:46" ht="13.5">
      <c r="A1873" s="6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</row>
    <row r="1874" spans="1:46" ht="13.5">
      <c r="A1874" s="6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</row>
    <row r="1875" spans="1:46" ht="13.5">
      <c r="A1875" s="6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</row>
    <row r="1876" spans="1:46" ht="13.5">
      <c r="A1876" s="6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</row>
    <row r="1877" spans="1:46" ht="13.5">
      <c r="A1877" s="6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</row>
    <row r="1878" spans="1:46" ht="13.5">
      <c r="A1878" s="6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</row>
    <row r="1879" spans="1:46" ht="13.5">
      <c r="A1879" s="6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</row>
    <row r="1880" spans="1:46" ht="13.5">
      <c r="A1880" s="6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</row>
    <row r="1881" spans="1:46" ht="13.5">
      <c r="A1881" s="6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</row>
    <row r="1882" spans="1:46" ht="13.5">
      <c r="A1882" s="6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</row>
    <row r="1883" spans="1:46" ht="13.5">
      <c r="A1883" s="6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</row>
    <row r="1884" spans="1:46" ht="13.5">
      <c r="A1884" s="6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</row>
    <row r="1885" spans="1:46" ht="13.5">
      <c r="A1885" s="6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</row>
    <row r="1886" spans="1:46" ht="13.5">
      <c r="A1886" s="6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</row>
    <row r="1887" spans="1:46" ht="13.5">
      <c r="A1887" s="6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</row>
    <row r="1888" spans="1:46" ht="13.5">
      <c r="A1888" s="6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</row>
    <row r="1889" spans="1:46" ht="13.5">
      <c r="A1889" s="6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</row>
    <row r="1890" spans="1:46" ht="13.5">
      <c r="A1890" s="6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</row>
    <row r="1891" spans="1:46" ht="13.5">
      <c r="A1891" s="6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</row>
    <row r="1892" spans="1:46" ht="13.5">
      <c r="A1892" s="6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</row>
    <row r="1893" spans="1:46" ht="13.5">
      <c r="A1893" s="6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</row>
    <row r="1894" spans="1:46" ht="13.5">
      <c r="A1894" s="6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</row>
    <row r="1895" spans="1:46" ht="13.5">
      <c r="A1895" s="6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</row>
    <row r="1896" spans="1:46" ht="13.5">
      <c r="A1896" s="6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</row>
    <row r="1897" spans="1:46" ht="13.5">
      <c r="A1897" s="6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</row>
    <row r="1898" spans="1:46" ht="13.5">
      <c r="A1898" s="6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</row>
    <row r="1899" spans="1:46" ht="13.5">
      <c r="A1899" s="6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</row>
    <row r="1900" spans="1:46" ht="13.5">
      <c r="A1900" s="6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</row>
    <row r="1901" spans="1:46" ht="13.5">
      <c r="A1901" s="6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</row>
    <row r="1902" spans="1:46" ht="13.5">
      <c r="A1902" s="6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</row>
    <row r="1903" spans="1:46" ht="13.5">
      <c r="A1903" s="6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</row>
    <row r="1904" spans="1:46" ht="13.5">
      <c r="A1904" s="6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</row>
    <row r="1905" spans="1:46" ht="13.5">
      <c r="A1905" s="6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</row>
    <row r="1906" spans="1:46" ht="13.5">
      <c r="A1906" s="6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</row>
    <row r="1907" spans="1:46" ht="13.5">
      <c r="A1907" s="6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</row>
    <row r="1908" spans="1:46" ht="13.5">
      <c r="A1908" s="6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</row>
    <row r="1909" spans="1:46" ht="13.5">
      <c r="A1909" s="6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</row>
    <row r="1910" spans="1:46" ht="13.5">
      <c r="A1910" s="6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</row>
    <row r="1911" spans="1:46" ht="13.5">
      <c r="A1911" s="6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</row>
    <row r="1912" spans="1:46" ht="13.5">
      <c r="A1912" s="6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</row>
    <row r="1913" spans="1:46" ht="13.5">
      <c r="A1913" s="6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</row>
    <row r="1914" spans="1:46" ht="13.5">
      <c r="A1914" s="6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</row>
    <row r="1915" spans="1:46" ht="13.5">
      <c r="A1915" s="6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</row>
    <row r="1916" spans="1:46" ht="13.5">
      <c r="A1916" s="6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</row>
    <row r="1917" spans="1:46" ht="13.5">
      <c r="A1917" s="6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</row>
    <row r="1918" spans="1:46" ht="13.5">
      <c r="A1918" s="6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</row>
    <row r="1919" spans="1:46" ht="13.5">
      <c r="A1919" s="6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</row>
    <row r="1920" spans="1:46" ht="13.5">
      <c r="A1920" s="6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</row>
    <row r="1921" spans="1:46" ht="13.5">
      <c r="A1921" s="6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</row>
    <row r="1922" spans="1:46" ht="13.5">
      <c r="A1922" s="6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</row>
    <row r="1923" spans="1:46" ht="13.5">
      <c r="A1923" s="6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</row>
    <row r="1924" spans="1:46" ht="13.5">
      <c r="A1924" s="6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</row>
    <row r="1925" spans="1:46" ht="13.5">
      <c r="A1925" s="6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</row>
    <row r="1926" spans="1:46" ht="13.5">
      <c r="A1926" s="6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</row>
    <row r="1927" spans="1:46" ht="13.5">
      <c r="A1927" s="6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</row>
    <row r="1928" spans="1:46" ht="13.5">
      <c r="A1928" s="6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</row>
    <row r="1929" spans="1:46" ht="13.5">
      <c r="A1929" s="6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</row>
    <row r="1930" spans="1:46" ht="13.5">
      <c r="A1930" s="6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</row>
    <row r="1931" spans="1:46" ht="13.5">
      <c r="A1931" s="6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</row>
    <row r="1932" spans="1:46" ht="13.5">
      <c r="A1932" s="6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</row>
    <row r="1933" spans="1:46" ht="13.5">
      <c r="A1933" s="6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</row>
    <row r="1934" spans="1:46" ht="13.5">
      <c r="A1934" s="6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</row>
    <row r="1935" spans="1:46" ht="13.5">
      <c r="A1935" s="6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</row>
    <row r="1936" spans="1:46" ht="13.5">
      <c r="A1936" s="6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</row>
    <row r="1937" spans="1:46" ht="13.5">
      <c r="A1937" s="6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</row>
    <row r="1938" spans="1:46" ht="13.5">
      <c r="A1938" s="6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</row>
    <row r="1939" spans="1:46" ht="13.5">
      <c r="A1939" s="6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</row>
    <row r="1940" spans="1:46" ht="13.5">
      <c r="A1940" s="6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</row>
    <row r="1941" spans="1:46" ht="13.5">
      <c r="A1941" s="6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</row>
    <row r="1942" spans="1:46" ht="13.5">
      <c r="A1942" s="6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</row>
    <row r="1943" spans="1:46" ht="13.5">
      <c r="A1943" s="6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</row>
    <row r="1944" spans="1:46" ht="13.5">
      <c r="A1944" s="6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</row>
    <row r="1945" spans="1:46" ht="13.5">
      <c r="A1945" s="6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</row>
    <row r="1946" spans="1:46" ht="13.5">
      <c r="A1946" s="6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</row>
    <row r="1947" spans="1:46" ht="13.5">
      <c r="A1947" s="6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</row>
    <row r="1948" spans="1:46" ht="13.5">
      <c r="A1948" s="6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</row>
    <row r="1949" spans="1:46" ht="13.5">
      <c r="A1949" s="6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</row>
    <row r="1950" spans="1:46" ht="13.5">
      <c r="A1950" s="6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</row>
    <row r="1951" spans="1:46" ht="13.5">
      <c r="A1951" s="6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</row>
    <row r="1952" spans="1:46" ht="13.5">
      <c r="A1952" s="6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</row>
    <row r="1953" spans="1:46" ht="13.5">
      <c r="A1953" s="6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</row>
    <row r="1954" spans="1:46" ht="13.5">
      <c r="A1954" s="6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</row>
    <row r="1955" spans="1:46" ht="13.5">
      <c r="A1955" s="6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</row>
    <row r="1956" spans="1:46" ht="13.5">
      <c r="A1956" s="6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</row>
    <row r="1957" spans="1:46" ht="13.5">
      <c r="A1957" s="6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</row>
    <row r="1958" spans="1:46" ht="13.5">
      <c r="A1958" s="6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</row>
    <row r="1959" spans="1:46" ht="13.5">
      <c r="A1959" s="6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</row>
    <row r="1960" spans="1:46" ht="13.5">
      <c r="A1960" s="6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</row>
    <row r="1961" spans="1:46" ht="13.5">
      <c r="A1961" s="6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</row>
    <row r="1962" spans="1:46" ht="13.5">
      <c r="A1962" s="6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</row>
    <row r="1963" spans="1:46" ht="13.5">
      <c r="A1963" s="6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</row>
    <row r="1964" spans="1:46" ht="13.5">
      <c r="A1964" s="6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</row>
    <row r="1965" spans="1:46" ht="13.5">
      <c r="A1965" s="6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</row>
    <row r="1966" spans="1:46" ht="13.5">
      <c r="A1966" s="6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</row>
    <row r="1967" spans="1:46" ht="13.5">
      <c r="A1967" s="6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</row>
    <row r="1968" spans="1:46" ht="13.5">
      <c r="A1968" s="6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</row>
    <row r="1969" spans="1:46" ht="13.5">
      <c r="A1969" s="6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</row>
    <row r="1970" spans="1:46" ht="13.5">
      <c r="A1970" s="6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</row>
    <row r="1971" spans="1:46" ht="13.5">
      <c r="A1971" s="6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</row>
    <row r="1972" spans="1:46" ht="13.5">
      <c r="A1972" s="6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</row>
    <row r="1973" spans="1:46" ht="13.5">
      <c r="A1973" s="6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</row>
    <row r="1974" spans="1:46" ht="13.5">
      <c r="A1974" s="6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</row>
    <row r="1975" spans="1:46" ht="13.5">
      <c r="A1975" s="6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</row>
    <row r="1976" spans="1:46" ht="13.5">
      <c r="A1976" s="6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</row>
    <row r="1977" spans="1:46" ht="13.5">
      <c r="A1977" s="6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</row>
    <row r="1978" spans="1:46" ht="13.5">
      <c r="A1978" s="6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</row>
    <row r="1979" spans="1:46" ht="13.5">
      <c r="A1979" s="6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</row>
    <row r="1980" spans="1:46" ht="13.5">
      <c r="A1980" s="6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</row>
    <row r="1981" spans="1:46" ht="13.5">
      <c r="A1981" s="6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</row>
    <row r="1982" spans="1:46" ht="13.5">
      <c r="A1982" s="6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</row>
    <row r="1983" spans="1:46" ht="13.5">
      <c r="A1983" s="6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</row>
    <row r="1984" spans="1:46" ht="13.5">
      <c r="A1984" s="6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</row>
    <row r="1985" spans="1:46" ht="13.5">
      <c r="A1985" s="6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</row>
    <row r="1986" spans="1:46" ht="13.5">
      <c r="A1986" s="6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</row>
    <row r="1987" spans="1:46" ht="13.5">
      <c r="A1987" s="6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</row>
    <row r="1988" spans="1:46" ht="13.5">
      <c r="A1988" s="6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</row>
    <row r="1989" spans="1:46" ht="13.5">
      <c r="A1989" s="6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</row>
    <row r="1990" spans="1:46" ht="13.5">
      <c r="A1990" s="6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</row>
    <row r="1991" spans="1:46" ht="13.5">
      <c r="A1991" s="6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</row>
    <row r="1992" spans="1:46" ht="13.5">
      <c r="A1992" s="6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</row>
    <row r="1993" spans="1:46" ht="13.5">
      <c r="A1993" s="6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</row>
    <row r="1994" spans="1:46" ht="13.5">
      <c r="A1994" s="6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</row>
    <row r="1995" spans="1:46" ht="13.5">
      <c r="A1995" s="6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</row>
    <row r="1996" spans="1:46" ht="13.5">
      <c r="A1996" s="6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</row>
    <row r="1997" spans="1:46" ht="13.5">
      <c r="A1997" s="6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</row>
    <row r="1998" spans="1:46" ht="13.5">
      <c r="A1998" s="6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</row>
    <row r="1999" spans="1:46" ht="13.5">
      <c r="A1999" s="6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</row>
    <row r="2000" spans="1:46" ht="13.5">
      <c r="A2000" s="6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</row>
    <row r="2001" spans="1:46" ht="13.5">
      <c r="A2001" s="6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</row>
    <row r="2002" spans="1:46" ht="13.5">
      <c r="A2002" s="6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</row>
    <row r="2003" spans="1:46" ht="13.5">
      <c r="A2003" s="6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</row>
    <row r="2004" spans="1:46" ht="13.5">
      <c r="A2004" s="6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</row>
    <row r="2005" spans="1:46" ht="13.5">
      <c r="A2005" s="6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</row>
    <row r="2006" spans="1:46" ht="13.5">
      <c r="A2006" s="6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</row>
    <row r="2007" spans="1:46" ht="13.5">
      <c r="A2007" s="6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</row>
    <row r="2008" spans="1:46" ht="13.5">
      <c r="A2008" s="6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</row>
    <row r="2009" spans="1:46" ht="13.5">
      <c r="A2009" s="6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</row>
    <row r="2010" spans="1:46" ht="13.5">
      <c r="A2010" s="6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</row>
    <row r="2011" spans="1:46" ht="13.5">
      <c r="A2011" s="6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</row>
    <row r="2012" spans="1:46" ht="13.5">
      <c r="A2012" s="6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</row>
    <row r="2013" spans="1:46" ht="13.5">
      <c r="A2013" s="6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</row>
    <row r="2014" spans="1:46" ht="13.5">
      <c r="A2014" s="6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</row>
    <row r="2015" spans="1:46" ht="13.5">
      <c r="A2015" s="6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</row>
    <row r="2016" spans="1:46" ht="13.5">
      <c r="A2016" s="6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</row>
    <row r="2017" spans="1:46" ht="13.5">
      <c r="A2017" s="6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</row>
    <row r="2018" spans="1:46" ht="13.5">
      <c r="A2018" s="6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</row>
    <row r="2019" spans="1:46" ht="13.5">
      <c r="A2019" s="6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</row>
    <row r="2020" spans="1:46" ht="13.5">
      <c r="A2020" s="6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</row>
    <row r="2021" spans="1:46" ht="13.5">
      <c r="A2021" s="6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</row>
    <row r="2022" spans="1:46" ht="13.5">
      <c r="A2022" s="6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</row>
    <row r="2023" spans="1:46" ht="13.5">
      <c r="A2023" s="6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</row>
    <row r="2024" spans="1:46" ht="13.5">
      <c r="A2024" s="6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</row>
    <row r="2025" spans="1:46" ht="13.5">
      <c r="A2025" s="6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</row>
    <row r="2026" spans="1:46" ht="13.5">
      <c r="A2026" s="6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</row>
    <row r="2027" spans="1:46" ht="13.5">
      <c r="A2027" s="6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</row>
    <row r="2028" spans="1:46" ht="13.5">
      <c r="A2028" s="6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</row>
    <row r="2029" spans="1:46" ht="13.5">
      <c r="A2029" s="6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</row>
    <row r="2030" spans="1:46" ht="13.5">
      <c r="A2030" s="6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  <c r="AQ2030" s="9"/>
      <c r="AR2030" s="9"/>
      <c r="AS2030" s="9"/>
      <c r="AT2030" s="9"/>
    </row>
    <row r="2031" spans="1:46" ht="13.5">
      <c r="A2031" s="6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</row>
    <row r="2032" spans="1:46" ht="13.5">
      <c r="A2032" s="6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</row>
    <row r="2033" spans="1:46" ht="13.5">
      <c r="A2033" s="6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Q2033" s="9"/>
      <c r="AR2033" s="9"/>
      <c r="AS2033" s="9"/>
      <c r="AT2033" s="9"/>
    </row>
    <row r="2034" spans="1:46" ht="13.5">
      <c r="A2034" s="6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</row>
    <row r="2035" spans="1:46" ht="13.5">
      <c r="A2035" s="6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</row>
    <row r="2036" spans="1:46" ht="13.5">
      <c r="A2036" s="6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</row>
    <row r="2037" spans="1:46" ht="13.5">
      <c r="A2037" s="6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</row>
    <row r="2038" spans="1:46" ht="13.5">
      <c r="A2038" s="6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</row>
    <row r="2039" spans="1:46" ht="13.5">
      <c r="A2039" s="6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</row>
    <row r="2040" spans="1:46" ht="13.5">
      <c r="A2040" s="6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</row>
    <row r="2041" spans="1:46" ht="13.5">
      <c r="A2041" s="6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</row>
    <row r="2042" spans="1:46" ht="13.5">
      <c r="A2042" s="6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</row>
    <row r="2043" spans="1:46" ht="13.5">
      <c r="A2043" s="6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</row>
    <row r="2044" spans="1:46" ht="13.5">
      <c r="A2044" s="6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</row>
    <row r="2045" spans="1:46" ht="13.5">
      <c r="A2045" s="6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</row>
    <row r="2046" spans="1:46" ht="13.5">
      <c r="A2046" s="6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</row>
    <row r="2047" spans="1:46" ht="13.5">
      <c r="A2047" s="6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</row>
    <row r="2048" spans="1:46" ht="13.5">
      <c r="A2048" s="6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</row>
    <row r="2049" spans="1:46" ht="13.5">
      <c r="A2049" s="6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</row>
    <row r="2050" spans="1:46" ht="13.5">
      <c r="A2050" s="6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  <c r="AQ2050" s="9"/>
      <c r="AR2050" s="9"/>
      <c r="AS2050" s="9"/>
      <c r="AT2050" s="9"/>
    </row>
    <row r="2051" spans="1:46" ht="13.5">
      <c r="A2051" s="6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</row>
    <row r="2052" spans="1:46" ht="13.5">
      <c r="A2052" s="6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</row>
    <row r="2053" spans="1:46" ht="13.5">
      <c r="A2053" s="6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</row>
    <row r="2054" spans="1:46" ht="13.5">
      <c r="A2054" s="6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</row>
    <row r="2055" spans="1:46" ht="13.5">
      <c r="A2055" s="6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</row>
    <row r="2056" spans="1:46" ht="13.5">
      <c r="A2056" s="6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</row>
    <row r="2057" spans="1:46" ht="13.5">
      <c r="A2057" s="6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</row>
    <row r="2058" spans="1:46" ht="13.5">
      <c r="A2058" s="6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</row>
    <row r="2059" spans="1:46" ht="13.5">
      <c r="A2059" s="6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</row>
    <row r="2060" spans="1:46" ht="13.5">
      <c r="A2060" s="6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</row>
    <row r="2061" spans="1:46" ht="13.5">
      <c r="A2061" s="6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</row>
    <row r="2062" spans="1:46" ht="13.5">
      <c r="A2062" s="6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</row>
    <row r="2063" spans="1:46" ht="13.5">
      <c r="A2063" s="6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</row>
    <row r="2064" spans="1:46" ht="13.5">
      <c r="A2064" s="6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</row>
    <row r="2065" spans="1:46" ht="13.5">
      <c r="A2065" s="6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</row>
    <row r="2066" spans="1:46" ht="13.5">
      <c r="A2066" s="6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</row>
    <row r="2067" spans="1:46" ht="13.5">
      <c r="A2067" s="6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</row>
    <row r="2068" spans="1:46" ht="13.5">
      <c r="A2068" s="6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</row>
    <row r="2069" spans="1:46" ht="13.5">
      <c r="A2069" s="6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</row>
    <row r="2070" spans="1:46" ht="13.5">
      <c r="A2070" s="6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</row>
    <row r="2071" spans="1:46" ht="13.5">
      <c r="A2071" s="6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</row>
    <row r="2072" spans="1:46" ht="13.5">
      <c r="A2072" s="6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</row>
    <row r="2073" spans="1:46" ht="13.5">
      <c r="A2073" s="6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</row>
    <row r="2074" spans="1:46" ht="13.5">
      <c r="A2074" s="6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</row>
    <row r="2075" spans="1:46" ht="13.5">
      <c r="A2075" s="6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</row>
    <row r="2076" spans="1:46" ht="13.5">
      <c r="A2076" s="6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</row>
    <row r="2077" spans="1:46" ht="13.5">
      <c r="A2077" s="6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</row>
    <row r="2078" spans="1:46" ht="13.5">
      <c r="A2078" s="6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</row>
    <row r="2079" spans="1:46" ht="13.5">
      <c r="A2079" s="6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</row>
    <row r="2080" spans="1:46" ht="13.5">
      <c r="A2080" s="6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</row>
    <row r="2081" spans="1:46" ht="13.5">
      <c r="A2081" s="6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</row>
    <row r="2082" spans="1:46" ht="13.5">
      <c r="A2082" s="6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  <c r="AQ2082" s="9"/>
      <c r="AR2082" s="9"/>
      <c r="AS2082" s="9"/>
      <c r="AT2082" s="9"/>
    </row>
    <row r="2083" spans="1:46" ht="13.5">
      <c r="A2083" s="6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</row>
    <row r="2084" spans="1:46" ht="13.5">
      <c r="A2084" s="6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</row>
    <row r="2085" spans="1:46" ht="13.5">
      <c r="A2085" s="6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</row>
    <row r="2086" spans="1:46" ht="13.5">
      <c r="A2086" s="6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</row>
    <row r="2087" spans="1:46" ht="13.5">
      <c r="A2087" s="6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</row>
    <row r="2088" spans="1:46" ht="13.5">
      <c r="A2088" s="6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</row>
    <row r="2089" spans="1:46" ht="13.5">
      <c r="A2089" s="6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  <c r="AQ2089" s="9"/>
      <c r="AR2089" s="9"/>
      <c r="AS2089" s="9"/>
      <c r="AT2089" s="9"/>
    </row>
    <row r="2090" spans="1:46" ht="13.5">
      <c r="A2090" s="6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</row>
    <row r="2091" spans="1:46" ht="13.5">
      <c r="A2091" s="6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</row>
    <row r="2092" spans="1:46" ht="13.5">
      <c r="A2092" s="6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  <c r="AQ2092" s="9"/>
      <c r="AR2092" s="9"/>
      <c r="AS2092" s="9"/>
      <c r="AT2092" s="9"/>
    </row>
    <row r="2093" spans="1:46" ht="13.5">
      <c r="A2093" s="6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  <c r="AQ2093" s="9"/>
      <c r="AR2093" s="9"/>
      <c r="AS2093" s="9"/>
      <c r="AT2093" s="9"/>
    </row>
    <row r="2094" spans="1:46" ht="13.5">
      <c r="A2094" s="6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O2094" s="9"/>
      <c r="AP2094" s="9"/>
      <c r="AQ2094" s="9"/>
      <c r="AR2094" s="9"/>
      <c r="AS2094" s="9"/>
      <c r="AT2094" s="9"/>
    </row>
    <row r="2095" spans="1:46" ht="13.5">
      <c r="A2095" s="6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O2095" s="9"/>
      <c r="AP2095" s="9"/>
      <c r="AQ2095" s="9"/>
      <c r="AR2095" s="9"/>
      <c r="AS2095" s="9"/>
      <c r="AT2095" s="9"/>
    </row>
    <row r="2096" spans="1:46" ht="13.5">
      <c r="A2096" s="6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O2096" s="9"/>
      <c r="AP2096" s="9"/>
      <c r="AQ2096" s="9"/>
      <c r="AR2096" s="9"/>
      <c r="AS2096" s="9"/>
      <c r="AT2096" s="9"/>
    </row>
    <row r="2097" spans="1:46" ht="13.5">
      <c r="A2097" s="6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O2097" s="9"/>
      <c r="AP2097" s="9"/>
      <c r="AQ2097" s="9"/>
      <c r="AR2097" s="9"/>
      <c r="AS2097" s="9"/>
      <c r="AT2097" s="9"/>
    </row>
    <row r="2098" spans="1:46" ht="13.5">
      <c r="A2098" s="6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  <c r="AQ2098" s="9"/>
      <c r="AR2098" s="9"/>
      <c r="AS2098" s="9"/>
      <c r="AT2098" s="9"/>
    </row>
    <row r="2099" spans="1:46" ht="13.5">
      <c r="A2099" s="6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O2099" s="9"/>
      <c r="AP2099" s="9"/>
      <c r="AQ2099" s="9"/>
      <c r="AR2099" s="9"/>
      <c r="AS2099" s="9"/>
      <c r="AT2099" s="9"/>
    </row>
    <row r="2100" spans="1:46" ht="13.5">
      <c r="A2100" s="6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  <c r="AQ2100" s="9"/>
      <c r="AR2100" s="9"/>
      <c r="AS2100" s="9"/>
      <c r="AT2100" s="9"/>
    </row>
    <row r="2101" spans="1:46" ht="13.5">
      <c r="A2101" s="6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O2101" s="9"/>
      <c r="AP2101" s="9"/>
      <c r="AQ2101" s="9"/>
      <c r="AR2101" s="9"/>
      <c r="AS2101" s="9"/>
      <c r="AT2101" s="9"/>
    </row>
    <row r="2102" spans="1:46" ht="13.5">
      <c r="A2102" s="6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O2102" s="9"/>
      <c r="AP2102" s="9"/>
      <c r="AQ2102" s="9"/>
      <c r="AR2102" s="9"/>
      <c r="AS2102" s="9"/>
      <c r="AT2102" s="9"/>
    </row>
    <row r="2103" spans="1:46" ht="13.5">
      <c r="A2103" s="6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O2103" s="9"/>
      <c r="AP2103" s="9"/>
      <c r="AQ2103" s="9"/>
      <c r="AR2103" s="9"/>
      <c r="AS2103" s="9"/>
      <c r="AT2103" s="9"/>
    </row>
    <row r="2104" spans="1:46" ht="13.5">
      <c r="A2104" s="6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  <c r="AQ2104" s="9"/>
      <c r="AR2104" s="9"/>
      <c r="AS2104" s="9"/>
      <c r="AT2104" s="9"/>
    </row>
    <row r="2105" spans="1:46" ht="13.5">
      <c r="A2105" s="6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  <c r="AQ2105" s="9"/>
      <c r="AR2105" s="9"/>
      <c r="AS2105" s="9"/>
      <c r="AT2105" s="9"/>
    </row>
    <row r="2106" spans="1:46" ht="13.5">
      <c r="A2106" s="6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  <c r="AQ2106" s="9"/>
      <c r="AR2106" s="9"/>
      <c r="AS2106" s="9"/>
      <c r="AT2106" s="9"/>
    </row>
    <row r="2107" spans="1:46" ht="13.5">
      <c r="A2107" s="6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Q2107" s="9"/>
      <c r="AR2107" s="9"/>
      <c r="AS2107" s="9"/>
      <c r="AT2107" s="9"/>
    </row>
    <row r="2108" spans="1:46" ht="13.5">
      <c r="A2108" s="6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  <c r="AQ2108" s="9"/>
      <c r="AR2108" s="9"/>
      <c r="AS2108" s="9"/>
      <c r="AT2108" s="9"/>
    </row>
    <row r="2109" spans="1:46" ht="13.5">
      <c r="A2109" s="6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  <c r="AQ2109" s="9"/>
      <c r="AR2109" s="9"/>
      <c r="AS2109" s="9"/>
      <c r="AT2109" s="9"/>
    </row>
    <row r="2110" spans="1:46" ht="13.5">
      <c r="A2110" s="6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  <c r="AQ2110" s="9"/>
      <c r="AR2110" s="9"/>
      <c r="AS2110" s="9"/>
      <c r="AT2110" s="9"/>
    </row>
    <row r="2111" spans="1:46" ht="13.5">
      <c r="A2111" s="6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O2111" s="9"/>
      <c r="AP2111" s="9"/>
      <c r="AQ2111" s="9"/>
      <c r="AR2111" s="9"/>
      <c r="AS2111" s="9"/>
      <c r="AT2111" s="9"/>
    </row>
    <row r="2112" spans="1:46" ht="13.5">
      <c r="A2112" s="6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  <c r="AQ2112" s="9"/>
      <c r="AR2112" s="9"/>
      <c r="AS2112" s="9"/>
      <c r="AT2112" s="9"/>
    </row>
    <row r="2113" spans="1:46" ht="13.5">
      <c r="A2113" s="6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  <c r="AQ2113" s="9"/>
      <c r="AR2113" s="9"/>
      <c r="AS2113" s="9"/>
      <c r="AT2113" s="9"/>
    </row>
    <row r="2114" spans="1:46" ht="13.5">
      <c r="A2114" s="6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O2114" s="9"/>
      <c r="AP2114" s="9"/>
      <c r="AQ2114" s="9"/>
      <c r="AR2114" s="9"/>
      <c r="AS2114" s="9"/>
      <c r="AT2114" s="9"/>
    </row>
    <row r="2115" spans="1:46" ht="13.5">
      <c r="A2115" s="6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  <c r="AQ2115" s="9"/>
      <c r="AR2115" s="9"/>
      <c r="AS2115" s="9"/>
      <c r="AT2115" s="9"/>
    </row>
    <row r="2116" spans="1:46" ht="13.5">
      <c r="A2116" s="6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  <c r="AQ2116" s="9"/>
      <c r="AR2116" s="9"/>
      <c r="AS2116" s="9"/>
      <c r="AT2116" s="9"/>
    </row>
    <row r="2117" spans="1:46" ht="13.5">
      <c r="A2117" s="6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  <c r="AQ2117" s="9"/>
      <c r="AR2117" s="9"/>
      <c r="AS2117" s="9"/>
      <c r="AT2117" s="9"/>
    </row>
    <row r="2118" spans="1:46" ht="13.5">
      <c r="A2118" s="6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O2118" s="9"/>
      <c r="AP2118" s="9"/>
      <c r="AQ2118" s="9"/>
      <c r="AR2118" s="9"/>
      <c r="AS2118" s="9"/>
      <c r="AT2118" s="9"/>
    </row>
    <row r="2119" spans="1:46" ht="13.5">
      <c r="A2119" s="6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  <c r="AQ2119" s="9"/>
      <c r="AR2119" s="9"/>
      <c r="AS2119" s="9"/>
      <c r="AT2119" s="9"/>
    </row>
    <row r="2120" spans="1:46" ht="13.5">
      <c r="A2120" s="6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O2120" s="9"/>
      <c r="AP2120" s="9"/>
      <c r="AQ2120" s="9"/>
      <c r="AR2120" s="9"/>
      <c r="AS2120" s="9"/>
      <c r="AT2120" s="9"/>
    </row>
    <row r="2121" spans="1:46" ht="13.5">
      <c r="A2121" s="6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O2121" s="9"/>
      <c r="AP2121" s="9"/>
      <c r="AQ2121" s="9"/>
      <c r="AR2121" s="9"/>
      <c r="AS2121" s="9"/>
      <c r="AT2121" s="9"/>
    </row>
    <row r="2122" spans="1:46" ht="13.5">
      <c r="A2122" s="6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O2122" s="9"/>
      <c r="AP2122" s="9"/>
      <c r="AQ2122" s="9"/>
      <c r="AR2122" s="9"/>
      <c r="AS2122" s="9"/>
      <c r="AT2122" s="9"/>
    </row>
    <row r="2123" spans="1:46" ht="13.5">
      <c r="A2123" s="6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O2123" s="9"/>
      <c r="AP2123" s="9"/>
      <c r="AQ2123" s="9"/>
      <c r="AR2123" s="9"/>
      <c r="AS2123" s="9"/>
      <c r="AT2123" s="9"/>
    </row>
    <row r="2124" spans="1:46" ht="13.5">
      <c r="A2124" s="6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O2124" s="9"/>
      <c r="AP2124" s="9"/>
      <c r="AQ2124" s="9"/>
      <c r="AR2124" s="9"/>
      <c r="AS2124" s="9"/>
      <c r="AT2124" s="9"/>
    </row>
    <row r="2125" spans="1:46" ht="13.5">
      <c r="A2125" s="6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O2125" s="9"/>
      <c r="AP2125" s="9"/>
      <c r="AQ2125" s="9"/>
      <c r="AR2125" s="9"/>
      <c r="AS2125" s="9"/>
      <c r="AT2125" s="9"/>
    </row>
    <row r="2126" spans="1:46" ht="13.5">
      <c r="A2126" s="6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  <c r="AQ2126" s="9"/>
      <c r="AR2126" s="9"/>
      <c r="AS2126" s="9"/>
      <c r="AT2126" s="9"/>
    </row>
    <row r="2127" spans="1:46" ht="13.5">
      <c r="A2127" s="6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O2127" s="9"/>
      <c r="AP2127" s="9"/>
      <c r="AQ2127" s="9"/>
      <c r="AR2127" s="9"/>
      <c r="AS2127" s="9"/>
      <c r="AT2127" s="9"/>
    </row>
    <row r="2128" spans="1:46" ht="13.5">
      <c r="A2128" s="6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  <c r="AQ2128" s="9"/>
      <c r="AR2128" s="9"/>
      <c r="AS2128" s="9"/>
      <c r="AT2128" s="9"/>
    </row>
    <row r="2129" spans="1:46" ht="13.5">
      <c r="A2129" s="6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Q2129" s="9"/>
      <c r="AR2129" s="9"/>
      <c r="AS2129" s="9"/>
      <c r="AT2129" s="9"/>
    </row>
    <row r="2130" spans="1:46" ht="13.5">
      <c r="A2130" s="6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  <c r="AQ2130" s="9"/>
      <c r="AR2130" s="9"/>
      <c r="AS2130" s="9"/>
      <c r="AT2130" s="9"/>
    </row>
    <row r="2131" spans="1:46" ht="13.5">
      <c r="A2131" s="6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O2131" s="9"/>
      <c r="AP2131" s="9"/>
      <c r="AQ2131" s="9"/>
      <c r="AR2131" s="9"/>
      <c r="AS2131" s="9"/>
      <c r="AT2131" s="9"/>
    </row>
    <row r="2132" spans="1:46" ht="13.5">
      <c r="A2132" s="6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  <c r="AQ2132" s="9"/>
      <c r="AR2132" s="9"/>
      <c r="AS2132" s="9"/>
      <c r="AT2132" s="9"/>
    </row>
    <row r="2133" spans="1:46" ht="13.5">
      <c r="A2133" s="6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  <c r="AQ2133" s="9"/>
      <c r="AR2133" s="9"/>
      <c r="AS2133" s="9"/>
      <c r="AT2133" s="9"/>
    </row>
    <row r="2134" spans="1:46" ht="13.5">
      <c r="A2134" s="6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O2134" s="9"/>
      <c r="AP2134" s="9"/>
      <c r="AQ2134" s="9"/>
      <c r="AR2134" s="9"/>
      <c r="AS2134" s="9"/>
      <c r="AT2134" s="9"/>
    </row>
    <row r="2135" spans="1:46" ht="13.5">
      <c r="A2135" s="6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O2135" s="9"/>
      <c r="AP2135" s="9"/>
      <c r="AQ2135" s="9"/>
      <c r="AR2135" s="9"/>
      <c r="AS2135" s="9"/>
      <c r="AT2135" s="9"/>
    </row>
    <row r="2136" spans="1:46" ht="13.5">
      <c r="A2136" s="6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O2136" s="9"/>
      <c r="AP2136" s="9"/>
      <c r="AQ2136" s="9"/>
      <c r="AR2136" s="9"/>
      <c r="AS2136" s="9"/>
      <c r="AT2136" s="9"/>
    </row>
    <row r="2137" spans="1:46" ht="13.5">
      <c r="A2137" s="6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O2137" s="9"/>
      <c r="AP2137" s="9"/>
      <c r="AQ2137" s="9"/>
      <c r="AR2137" s="9"/>
      <c r="AS2137" s="9"/>
      <c r="AT2137" s="9"/>
    </row>
    <row r="2138" spans="1:46" ht="13.5">
      <c r="A2138" s="6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O2138" s="9"/>
      <c r="AP2138" s="9"/>
      <c r="AQ2138" s="9"/>
      <c r="AR2138" s="9"/>
      <c r="AS2138" s="9"/>
      <c r="AT2138" s="9"/>
    </row>
    <row r="2139" spans="1:46" ht="13.5">
      <c r="A2139" s="6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O2139" s="9"/>
      <c r="AP2139" s="9"/>
      <c r="AQ2139" s="9"/>
      <c r="AR2139" s="9"/>
      <c r="AS2139" s="9"/>
      <c r="AT2139" s="9"/>
    </row>
    <row r="2140" spans="1:46" ht="13.5">
      <c r="A2140" s="6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O2140" s="9"/>
      <c r="AP2140" s="9"/>
      <c r="AQ2140" s="9"/>
      <c r="AR2140" s="9"/>
      <c r="AS2140" s="9"/>
      <c r="AT2140" s="9"/>
    </row>
    <row r="2141" spans="1:46" ht="13.5">
      <c r="A2141" s="6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O2141" s="9"/>
      <c r="AP2141" s="9"/>
      <c r="AQ2141" s="9"/>
      <c r="AR2141" s="9"/>
      <c r="AS2141" s="9"/>
      <c r="AT2141" s="9"/>
    </row>
    <row r="2142" spans="1:46" ht="13.5">
      <c r="A2142" s="6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O2142" s="9"/>
      <c r="AP2142" s="9"/>
      <c r="AQ2142" s="9"/>
      <c r="AR2142" s="9"/>
      <c r="AS2142" s="9"/>
      <c r="AT2142" s="9"/>
    </row>
    <row r="2143" spans="1:46" ht="13.5">
      <c r="A2143" s="6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O2143" s="9"/>
      <c r="AP2143" s="9"/>
      <c r="AQ2143" s="9"/>
      <c r="AR2143" s="9"/>
      <c r="AS2143" s="9"/>
      <c r="AT2143" s="9"/>
    </row>
    <row r="2144" spans="1:46" ht="13.5">
      <c r="A2144" s="6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O2144" s="9"/>
      <c r="AP2144" s="9"/>
      <c r="AQ2144" s="9"/>
      <c r="AR2144" s="9"/>
      <c r="AS2144" s="9"/>
      <c r="AT2144" s="9"/>
    </row>
    <row r="2145" spans="1:46" ht="13.5">
      <c r="A2145" s="6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O2145" s="9"/>
      <c r="AP2145" s="9"/>
      <c r="AQ2145" s="9"/>
      <c r="AR2145" s="9"/>
      <c r="AS2145" s="9"/>
      <c r="AT2145" s="9"/>
    </row>
    <row r="2146" spans="1:46" ht="13.5">
      <c r="A2146" s="6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O2146" s="9"/>
      <c r="AP2146" s="9"/>
      <c r="AQ2146" s="9"/>
      <c r="AR2146" s="9"/>
      <c r="AS2146" s="9"/>
      <c r="AT2146" s="9"/>
    </row>
    <row r="2147" spans="1:46" ht="13.5">
      <c r="A2147" s="6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O2147" s="9"/>
      <c r="AP2147" s="9"/>
      <c r="AQ2147" s="9"/>
      <c r="AR2147" s="9"/>
      <c r="AS2147" s="9"/>
      <c r="AT2147" s="9"/>
    </row>
    <row r="2148" spans="1:46" ht="13.5">
      <c r="A2148" s="6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  <c r="AQ2148" s="9"/>
      <c r="AR2148" s="9"/>
      <c r="AS2148" s="9"/>
      <c r="AT2148" s="9"/>
    </row>
    <row r="2149" spans="1:46" ht="13.5">
      <c r="A2149" s="6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</row>
    <row r="2150" spans="1:46" ht="13.5">
      <c r="A2150" s="6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</row>
    <row r="2151" spans="1:46" ht="13.5">
      <c r="A2151" s="6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</row>
    <row r="2152" spans="1:46" ht="13.5">
      <c r="A2152" s="6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</row>
    <row r="2153" spans="1:46" ht="13.5">
      <c r="A2153" s="6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</row>
    <row r="2154" spans="1:46" ht="13.5">
      <c r="A2154" s="6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</row>
    <row r="2155" spans="1:46" ht="13.5">
      <c r="A2155" s="6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</row>
    <row r="2156" spans="1:46" ht="13.5">
      <c r="A2156" s="6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</row>
    <row r="2157" spans="1:46" ht="13.5">
      <c r="A2157" s="6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</row>
    <row r="2158" spans="1:46" ht="13.5">
      <c r="A2158" s="6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</row>
    <row r="2159" spans="1:46" ht="13.5">
      <c r="A2159" s="6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</row>
    <row r="2160" spans="1:46" ht="13.5">
      <c r="A2160" s="6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</row>
    <row r="2161" spans="1:46" ht="13.5">
      <c r="A2161" s="6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</row>
    <row r="2162" spans="1:46" ht="13.5">
      <c r="A2162" s="6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</row>
    <row r="2163" spans="1:46" ht="13.5">
      <c r="A2163" s="6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</row>
    <row r="2164" spans="1:46" ht="13.5">
      <c r="A2164" s="6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</row>
    <row r="2165" spans="1:46" ht="13.5">
      <c r="A2165" s="6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</row>
    <row r="2166" spans="1:46" ht="13.5">
      <c r="A2166" s="6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</row>
    <row r="2167" spans="1:46" ht="13.5">
      <c r="A2167" s="6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</row>
    <row r="2168" spans="1:46" ht="13.5">
      <c r="A2168" s="6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</row>
    <row r="2169" spans="1:46" ht="13.5">
      <c r="A2169" s="6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</row>
    <row r="2170" spans="1:46" ht="13.5">
      <c r="A2170" s="6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</row>
    <row r="2171" spans="1:46" ht="13.5">
      <c r="A2171" s="6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</row>
    <row r="2172" spans="1:46" ht="13.5">
      <c r="A2172" s="6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</row>
    <row r="2173" spans="1:46" ht="13.5">
      <c r="A2173" s="6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</row>
    <row r="2174" spans="1:46" ht="13.5">
      <c r="A2174" s="6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</row>
    <row r="2175" spans="1:46" ht="13.5">
      <c r="A2175" s="6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</row>
    <row r="2176" spans="1:46" ht="13.5">
      <c r="A2176" s="6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</row>
    <row r="2177" spans="1:46" ht="13.5">
      <c r="A2177" s="6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</row>
    <row r="2178" spans="1:46" ht="13.5">
      <c r="A2178" s="6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</row>
    <row r="2179" spans="1:46" ht="13.5">
      <c r="A2179" s="6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</row>
    <row r="2180" spans="1:46" ht="13.5">
      <c r="A2180" s="6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</row>
    <row r="2181" spans="1:46" ht="13.5">
      <c r="A2181" s="6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</row>
    <row r="2182" spans="1:46" ht="13.5">
      <c r="A2182" s="6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</row>
    <row r="2183" spans="1:46" ht="13.5">
      <c r="A2183" s="6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</row>
    <row r="2184" spans="1:46" ht="13.5">
      <c r="A2184" s="6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</row>
    <row r="2185" spans="1:46" ht="13.5">
      <c r="A2185" s="6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</row>
    <row r="2186" spans="1:46" ht="13.5">
      <c r="A2186" s="6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</row>
    <row r="2187" spans="1:46" ht="13.5">
      <c r="A2187" s="6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</row>
    <row r="2188" spans="1:46" ht="13.5">
      <c r="A2188" s="6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</row>
    <row r="2189" spans="1:46" ht="13.5">
      <c r="A2189" s="6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</row>
    <row r="2190" spans="1:46" ht="13.5">
      <c r="A2190" s="6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</row>
    <row r="2191" spans="1:46" ht="13.5">
      <c r="A2191" s="6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</row>
    <row r="2192" spans="1:46" ht="13.5">
      <c r="A2192" s="6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</row>
    <row r="2193" spans="1:46" ht="13.5">
      <c r="A2193" s="6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  <c r="AO2193" s="9"/>
      <c r="AP2193" s="9"/>
      <c r="AQ2193" s="9"/>
      <c r="AR2193" s="9"/>
      <c r="AS2193" s="9"/>
      <c r="AT2193" s="9"/>
    </row>
    <row r="2194" spans="1:46" ht="13.5">
      <c r="A2194" s="6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  <c r="AO2194" s="9"/>
      <c r="AP2194" s="9"/>
      <c r="AQ2194" s="9"/>
      <c r="AR2194" s="9"/>
      <c r="AS2194" s="9"/>
      <c r="AT2194" s="9"/>
    </row>
    <row r="2195" spans="1:46" ht="13.5">
      <c r="A2195" s="6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  <c r="AQ2195" s="9"/>
      <c r="AR2195" s="9"/>
      <c r="AS2195" s="9"/>
      <c r="AT2195" s="9"/>
    </row>
    <row r="2196" spans="1:46" ht="13.5">
      <c r="A2196" s="6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  <c r="AO2196" s="9"/>
      <c r="AP2196" s="9"/>
      <c r="AQ2196" s="9"/>
      <c r="AR2196" s="9"/>
      <c r="AS2196" s="9"/>
      <c r="AT2196" s="9"/>
    </row>
    <row r="2197" spans="1:46" ht="13.5">
      <c r="A2197" s="6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  <c r="AO2197" s="9"/>
      <c r="AP2197" s="9"/>
      <c r="AQ2197" s="9"/>
      <c r="AR2197" s="9"/>
      <c r="AS2197" s="9"/>
      <c r="AT2197" s="9"/>
    </row>
    <row r="2198" spans="1:46" ht="13.5">
      <c r="A2198" s="6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  <c r="AO2198" s="9"/>
      <c r="AP2198" s="9"/>
      <c r="AQ2198" s="9"/>
      <c r="AR2198" s="9"/>
      <c r="AS2198" s="9"/>
      <c r="AT2198" s="9"/>
    </row>
    <row r="2199" spans="1:46" ht="13.5">
      <c r="A2199" s="6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  <c r="AO2199" s="9"/>
      <c r="AP2199" s="9"/>
      <c r="AQ2199" s="9"/>
      <c r="AR2199" s="9"/>
      <c r="AS2199" s="9"/>
      <c r="AT2199" s="9"/>
    </row>
    <row r="2200" spans="1:46" ht="13.5">
      <c r="A2200" s="6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  <c r="AO2200" s="9"/>
      <c r="AP2200" s="9"/>
      <c r="AQ2200" s="9"/>
      <c r="AR2200" s="9"/>
      <c r="AS2200" s="9"/>
      <c r="AT2200" s="9"/>
    </row>
    <row r="2201" spans="1:46" ht="13.5">
      <c r="A2201" s="6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  <c r="AO2201" s="9"/>
      <c r="AP2201" s="9"/>
      <c r="AQ2201" s="9"/>
      <c r="AR2201" s="9"/>
      <c r="AS2201" s="9"/>
      <c r="AT2201" s="9"/>
    </row>
    <row r="2202" spans="1:46" ht="13.5">
      <c r="A2202" s="6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  <c r="AO2202" s="9"/>
      <c r="AP2202" s="9"/>
      <c r="AQ2202" s="9"/>
      <c r="AR2202" s="9"/>
      <c r="AS2202" s="9"/>
      <c r="AT2202" s="9"/>
    </row>
    <row r="2203" spans="1:46" ht="13.5">
      <c r="A2203" s="6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  <c r="AO2203" s="9"/>
      <c r="AP2203" s="9"/>
      <c r="AQ2203" s="9"/>
      <c r="AR2203" s="9"/>
      <c r="AS2203" s="9"/>
      <c r="AT2203" s="9"/>
    </row>
    <row r="2204" spans="1:46" ht="13.5">
      <c r="A2204" s="6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  <c r="AO2204" s="9"/>
      <c r="AP2204" s="9"/>
      <c r="AQ2204" s="9"/>
      <c r="AR2204" s="9"/>
      <c r="AS2204" s="9"/>
      <c r="AT2204" s="9"/>
    </row>
    <row r="2205" spans="1:46" ht="13.5">
      <c r="A2205" s="6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  <c r="AO2205" s="9"/>
      <c r="AP2205" s="9"/>
      <c r="AQ2205" s="9"/>
      <c r="AR2205" s="9"/>
      <c r="AS2205" s="9"/>
      <c r="AT2205" s="9"/>
    </row>
    <row r="2206" spans="1:46" ht="13.5">
      <c r="A2206" s="6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  <c r="AO2206" s="9"/>
      <c r="AP2206" s="9"/>
      <c r="AQ2206" s="9"/>
      <c r="AR2206" s="9"/>
      <c r="AS2206" s="9"/>
      <c r="AT2206" s="9"/>
    </row>
    <row r="2207" spans="1:46" ht="13.5">
      <c r="A2207" s="6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  <c r="AO2207" s="9"/>
      <c r="AP2207" s="9"/>
      <c r="AQ2207" s="9"/>
      <c r="AR2207" s="9"/>
      <c r="AS2207" s="9"/>
      <c r="AT2207" s="9"/>
    </row>
    <row r="2208" spans="1:46" ht="13.5">
      <c r="A2208" s="6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  <c r="AO2208" s="9"/>
      <c r="AP2208" s="9"/>
      <c r="AQ2208" s="9"/>
      <c r="AR2208" s="9"/>
      <c r="AS2208" s="9"/>
      <c r="AT2208" s="9"/>
    </row>
    <row r="2209" spans="1:46" ht="13.5">
      <c r="A2209" s="6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  <c r="AO2209" s="9"/>
      <c r="AP2209" s="9"/>
      <c r="AQ2209" s="9"/>
      <c r="AR2209" s="9"/>
      <c r="AS2209" s="9"/>
      <c r="AT2209" s="9"/>
    </row>
    <row r="2210" spans="1:46" ht="13.5">
      <c r="A2210" s="6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  <c r="AQ2210" s="9"/>
      <c r="AR2210" s="9"/>
      <c r="AS2210" s="9"/>
      <c r="AT2210" s="9"/>
    </row>
    <row r="2211" spans="1:46" ht="13.5">
      <c r="A2211" s="6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  <c r="AO2211" s="9"/>
      <c r="AP2211" s="9"/>
      <c r="AQ2211" s="9"/>
      <c r="AR2211" s="9"/>
      <c r="AS2211" s="9"/>
      <c r="AT2211" s="9"/>
    </row>
    <row r="2212" spans="1:46" ht="13.5">
      <c r="A2212" s="6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</row>
    <row r="2213" spans="1:46" ht="13.5">
      <c r="A2213" s="6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</row>
    <row r="2214" spans="1:46" ht="13.5">
      <c r="A2214" s="6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</row>
    <row r="2215" spans="1:46" ht="13.5">
      <c r="A2215" s="6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</row>
    <row r="2216" spans="1:46" ht="13.5">
      <c r="A2216" s="6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</row>
    <row r="2217" spans="1:46" ht="13.5">
      <c r="A2217" s="6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</row>
    <row r="2218" spans="1:46" ht="13.5">
      <c r="A2218" s="6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</row>
    <row r="2219" spans="1:46" ht="13.5">
      <c r="A2219" s="6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</row>
    <row r="2220" spans="1:46" ht="13.5">
      <c r="A2220" s="6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</row>
    <row r="2221" spans="1:46" ht="13.5">
      <c r="A2221" s="6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</row>
    <row r="2222" spans="1:46" ht="13.5">
      <c r="A2222" s="6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</row>
    <row r="2223" spans="1:46" ht="13.5">
      <c r="A2223" s="6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</row>
    <row r="2224" spans="1:46" ht="13.5">
      <c r="A2224" s="6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</row>
    <row r="2225" spans="1:46" ht="13.5">
      <c r="A2225" s="6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</row>
    <row r="2226" spans="1:46" ht="13.5">
      <c r="A2226" s="6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</row>
    <row r="2227" spans="1:46" ht="13.5">
      <c r="A2227" s="6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</row>
    <row r="2228" spans="1:46" ht="13.5">
      <c r="A2228" s="6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</row>
    <row r="2229" spans="1:46" ht="13.5">
      <c r="A2229" s="6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</row>
    <row r="2230" spans="1:46" ht="13.5">
      <c r="A2230" s="6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</row>
    <row r="2231" spans="1:46" ht="13.5">
      <c r="A2231" s="6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</row>
    <row r="2232" spans="1:46" ht="13.5">
      <c r="A2232" s="6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</row>
    <row r="2233" spans="1:46" ht="13.5">
      <c r="A2233" s="6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</row>
    <row r="2234" spans="1:46" ht="13.5">
      <c r="A2234" s="6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</row>
    <row r="2235" spans="1:46" ht="13.5">
      <c r="A2235" s="6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</row>
    <row r="2236" spans="1:46" ht="13.5">
      <c r="A2236" s="6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</row>
    <row r="2237" spans="1:46" ht="13.5">
      <c r="A2237" s="6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</row>
    <row r="2238" spans="1:46" ht="13.5">
      <c r="A2238" s="6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</row>
    <row r="2239" spans="1:46" ht="13.5">
      <c r="A2239" s="6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</row>
    <row r="2240" spans="1:46" ht="13.5">
      <c r="A2240" s="6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</row>
    <row r="2241" spans="1:46" ht="13.5">
      <c r="A2241" s="6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</row>
    <row r="2242" spans="1:46" ht="13.5">
      <c r="A2242" s="6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</row>
    <row r="2243" spans="1:46" ht="13.5">
      <c r="A2243" s="6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</row>
    <row r="2244" spans="1:46" ht="13.5">
      <c r="A2244" s="6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</row>
    <row r="2245" spans="1:46" ht="13.5">
      <c r="A2245" s="6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</row>
    <row r="2246" spans="1:46" ht="13.5">
      <c r="A2246" s="6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</row>
    <row r="2247" spans="1:46" ht="13.5">
      <c r="A2247" s="6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</row>
    <row r="2248" spans="1:46" ht="13.5">
      <c r="A2248" s="6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  <c r="AO2248" s="9"/>
      <c r="AP2248" s="9"/>
      <c r="AQ2248" s="9"/>
      <c r="AR2248" s="9"/>
      <c r="AS2248" s="9"/>
      <c r="AT2248" s="9"/>
    </row>
    <row r="2249" spans="1:46" ht="13.5">
      <c r="A2249" s="6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  <c r="AO2249" s="9"/>
      <c r="AP2249" s="9"/>
      <c r="AQ2249" s="9"/>
      <c r="AR2249" s="9"/>
      <c r="AS2249" s="9"/>
      <c r="AT2249" s="9"/>
    </row>
    <row r="2250" spans="1:46" ht="13.5">
      <c r="A2250" s="6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  <c r="AO2250" s="9"/>
      <c r="AP2250" s="9"/>
      <c r="AQ2250" s="9"/>
      <c r="AR2250" s="9"/>
      <c r="AS2250" s="9"/>
      <c r="AT2250" s="9"/>
    </row>
    <row r="2251" spans="1:46" ht="13.5">
      <c r="A2251" s="6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  <c r="AO2251" s="9"/>
      <c r="AP2251" s="9"/>
      <c r="AQ2251" s="9"/>
      <c r="AR2251" s="9"/>
      <c r="AS2251" s="9"/>
      <c r="AT2251" s="9"/>
    </row>
    <row r="2252" spans="1:46" ht="13.5">
      <c r="A2252" s="6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  <c r="AO2252" s="9"/>
      <c r="AP2252" s="9"/>
      <c r="AQ2252" s="9"/>
      <c r="AR2252" s="9"/>
      <c r="AS2252" s="9"/>
      <c r="AT2252" s="9"/>
    </row>
    <row r="2253" spans="1:46" ht="13.5">
      <c r="A2253" s="6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  <c r="AO2253" s="9"/>
      <c r="AP2253" s="9"/>
      <c r="AQ2253" s="9"/>
      <c r="AR2253" s="9"/>
      <c r="AS2253" s="9"/>
      <c r="AT2253" s="9"/>
    </row>
    <row r="2254" spans="1:46" ht="13.5">
      <c r="A2254" s="6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  <c r="AO2254" s="9"/>
      <c r="AP2254" s="9"/>
      <c r="AQ2254" s="9"/>
      <c r="AR2254" s="9"/>
      <c r="AS2254" s="9"/>
      <c r="AT2254" s="9"/>
    </row>
    <row r="2255" spans="1:46" ht="13.5">
      <c r="A2255" s="6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  <c r="AO2255" s="9"/>
      <c r="AP2255" s="9"/>
      <c r="AQ2255" s="9"/>
      <c r="AR2255" s="9"/>
      <c r="AS2255" s="9"/>
      <c r="AT2255" s="9"/>
    </row>
    <row r="2256" spans="1:46" ht="13.5">
      <c r="A2256" s="6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  <c r="AO2256" s="9"/>
      <c r="AP2256" s="9"/>
      <c r="AQ2256" s="9"/>
      <c r="AR2256" s="9"/>
      <c r="AS2256" s="9"/>
      <c r="AT2256" s="9"/>
    </row>
    <row r="2257" spans="1:46" ht="13.5">
      <c r="A2257" s="6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  <c r="AO2257" s="9"/>
      <c r="AP2257" s="9"/>
      <c r="AQ2257" s="9"/>
      <c r="AR2257" s="9"/>
      <c r="AS2257" s="9"/>
      <c r="AT2257" s="9"/>
    </row>
    <row r="2258" spans="1:46" ht="13.5">
      <c r="A2258" s="6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  <c r="AO2258" s="9"/>
      <c r="AP2258" s="9"/>
      <c r="AQ2258" s="9"/>
      <c r="AR2258" s="9"/>
      <c r="AS2258" s="9"/>
      <c r="AT2258" s="9"/>
    </row>
    <row r="2259" spans="1:46" ht="13.5">
      <c r="A2259" s="6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  <c r="AO2259" s="9"/>
      <c r="AP2259" s="9"/>
      <c r="AQ2259" s="9"/>
      <c r="AR2259" s="9"/>
      <c r="AS2259" s="9"/>
      <c r="AT2259" s="9"/>
    </row>
    <row r="2260" spans="1:46" ht="13.5">
      <c r="A2260" s="6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  <c r="AO2260" s="9"/>
      <c r="AP2260" s="9"/>
      <c r="AQ2260" s="9"/>
      <c r="AR2260" s="9"/>
      <c r="AS2260" s="9"/>
      <c r="AT2260" s="9"/>
    </row>
    <row r="2261" spans="1:46" ht="13.5">
      <c r="A2261" s="6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</row>
    <row r="2262" spans="1:46" ht="13.5">
      <c r="A2262" s="6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</row>
    <row r="2263" spans="1:46" ht="13.5">
      <c r="A2263" s="6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</row>
    <row r="2264" spans="1:46" ht="13.5">
      <c r="A2264" s="6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</row>
    <row r="2265" spans="1:46" ht="13.5">
      <c r="A2265" s="6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</row>
    <row r="2266" spans="1:46" ht="13.5">
      <c r="A2266" s="6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</row>
    <row r="2267" spans="1:46" ht="13.5">
      <c r="A2267" s="6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</row>
    <row r="2268" spans="1:46" ht="13.5">
      <c r="A2268" s="6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</row>
    <row r="2269" spans="1:46" ht="13.5">
      <c r="A2269" s="6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</row>
    <row r="2270" spans="1:46" ht="13.5">
      <c r="A2270" s="6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</row>
    <row r="2271" spans="1:46" ht="13.5">
      <c r="A2271" s="6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</row>
    <row r="2272" spans="1:46" ht="13.5">
      <c r="A2272" s="6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</row>
    <row r="2273" spans="1:46" ht="13.5">
      <c r="A2273" s="6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</row>
    <row r="2274" spans="1:46" ht="13.5">
      <c r="A2274" s="6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</row>
    <row r="2275" spans="1:46" ht="13.5">
      <c r="A2275" s="6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</row>
    <row r="2276" spans="1:46" ht="13.5">
      <c r="A2276" s="6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</row>
    <row r="2277" spans="1:46" ht="13.5">
      <c r="A2277" s="6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</row>
    <row r="2278" spans="1:46" ht="13.5">
      <c r="A2278" s="6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</row>
    <row r="2279" spans="1:46" ht="13.5">
      <c r="A2279" s="6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</row>
    <row r="2280" spans="1:46" ht="13.5">
      <c r="A2280" s="6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</row>
    <row r="2281" spans="1:46" ht="13.5">
      <c r="A2281" s="6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</row>
    <row r="2282" spans="1:46" ht="13.5">
      <c r="A2282" s="6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</row>
    <row r="2283" spans="1:46" ht="13.5">
      <c r="A2283" s="6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</row>
    <row r="2284" spans="1:46" ht="13.5">
      <c r="A2284" s="6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</row>
    <row r="2285" spans="1:46" ht="13.5">
      <c r="A2285" s="6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</row>
    <row r="2286" spans="1:46" ht="13.5">
      <c r="A2286" s="6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</row>
    <row r="2287" spans="1:46" ht="13.5">
      <c r="A2287" s="6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</row>
    <row r="2288" spans="1:46" ht="13.5">
      <c r="A2288" s="6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</row>
    <row r="2289" spans="1:46" ht="13.5">
      <c r="A2289" s="6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</row>
    <row r="2290" spans="1:46" ht="13.5">
      <c r="A2290" s="6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</row>
    <row r="2291" spans="1:46" ht="13.5">
      <c r="A2291" s="6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</row>
    <row r="2292" spans="1:46" ht="13.5">
      <c r="A2292" s="6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</row>
    <row r="2293" spans="1:46" ht="13.5">
      <c r="A2293" s="6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</row>
    <row r="2294" spans="1:46" ht="13.5">
      <c r="A2294" s="6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</row>
    <row r="2295" spans="1:46" ht="13.5">
      <c r="A2295" s="6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</row>
    <row r="2296" spans="1:46" ht="13.5">
      <c r="A2296" s="6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</row>
    <row r="2297" spans="1:46" ht="13.5">
      <c r="A2297" s="6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AQ2297" s="9"/>
      <c r="AR2297" s="9"/>
      <c r="AS2297" s="9"/>
      <c r="AT2297" s="9"/>
    </row>
    <row r="2298" spans="1:46" ht="13.5">
      <c r="A2298" s="6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AQ2298" s="9"/>
      <c r="AR2298" s="9"/>
      <c r="AS2298" s="9"/>
      <c r="AT2298" s="9"/>
    </row>
    <row r="2299" spans="1:46" ht="13.5">
      <c r="A2299" s="6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AQ2299" s="9"/>
      <c r="AR2299" s="9"/>
      <c r="AS2299" s="9"/>
      <c r="AT2299" s="9"/>
    </row>
    <row r="2300" spans="1:46" ht="13.5">
      <c r="A2300" s="6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AQ2300" s="9"/>
      <c r="AR2300" s="9"/>
      <c r="AS2300" s="9"/>
      <c r="AT2300" s="9"/>
    </row>
    <row r="2301" spans="1:46" ht="13.5">
      <c r="A2301" s="6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AQ2301" s="9"/>
      <c r="AR2301" s="9"/>
      <c r="AS2301" s="9"/>
      <c r="AT2301" s="9"/>
    </row>
    <row r="2302" spans="1:46" ht="13.5">
      <c r="A2302" s="6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  <c r="AO2302" s="9"/>
      <c r="AP2302" s="9"/>
      <c r="AQ2302" s="9"/>
      <c r="AR2302" s="9"/>
      <c r="AS2302" s="9"/>
      <c r="AT2302" s="9"/>
    </row>
    <row r="2303" spans="1:46" ht="13.5">
      <c r="A2303" s="6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  <c r="AO2303" s="9"/>
      <c r="AP2303" s="9"/>
      <c r="AQ2303" s="9"/>
      <c r="AR2303" s="9"/>
      <c r="AS2303" s="9"/>
      <c r="AT2303" s="9"/>
    </row>
    <row r="2304" spans="1:46" ht="13.5">
      <c r="A2304" s="6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  <c r="AO2304" s="9"/>
      <c r="AP2304" s="9"/>
      <c r="AQ2304" s="9"/>
      <c r="AR2304" s="9"/>
      <c r="AS2304" s="9"/>
      <c r="AT2304" s="9"/>
    </row>
    <row r="2305" spans="1:46" ht="13.5">
      <c r="A2305" s="6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  <c r="AO2305" s="9"/>
      <c r="AP2305" s="9"/>
      <c r="AQ2305" s="9"/>
      <c r="AR2305" s="9"/>
      <c r="AS2305" s="9"/>
      <c r="AT2305" s="9"/>
    </row>
    <row r="2306" spans="1:46" ht="13.5">
      <c r="A2306" s="6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  <c r="AO2306" s="9"/>
      <c r="AP2306" s="9"/>
      <c r="AQ2306" s="9"/>
      <c r="AR2306" s="9"/>
      <c r="AS2306" s="9"/>
      <c r="AT2306" s="9"/>
    </row>
    <row r="2307" spans="1:46" ht="13.5">
      <c r="A2307" s="6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  <c r="AO2307" s="9"/>
      <c r="AP2307" s="9"/>
      <c r="AQ2307" s="9"/>
      <c r="AR2307" s="9"/>
      <c r="AS2307" s="9"/>
      <c r="AT2307" s="9"/>
    </row>
    <row r="2308" spans="1:46" ht="13.5">
      <c r="A2308" s="6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  <c r="AO2308" s="9"/>
      <c r="AP2308" s="9"/>
      <c r="AQ2308" s="9"/>
      <c r="AR2308" s="9"/>
      <c r="AS2308" s="9"/>
      <c r="AT2308" s="9"/>
    </row>
    <row r="2309" spans="1:46" ht="13.5">
      <c r="A2309" s="6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  <c r="AO2309" s="9"/>
      <c r="AP2309" s="9"/>
      <c r="AQ2309" s="9"/>
      <c r="AR2309" s="9"/>
      <c r="AS2309" s="9"/>
      <c r="AT2309" s="9"/>
    </row>
    <row r="2310" spans="1:46" ht="13.5">
      <c r="A2310" s="6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  <c r="AO2310" s="9"/>
      <c r="AP2310" s="9"/>
      <c r="AQ2310" s="9"/>
      <c r="AR2310" s="9"/>
      <c r="AS2310" s="9"/>
      <c r="AT2310" s="9"/>
    </row>
    <row r="2311" spans="1:46" ht="13.5">
      <c r="A2311" s="6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  <c r="AO2311" s="9"/>
      <c r="AP2311" s="9"/>
      <c r="AQ2311" s="9"/>
      <c r="AR2311" s="9"/>
      <c r="AS2311" s="9"/>
      <c r="AT2311" s="9"/>
    </row>
    <row r="2312" spans="1:46" ht="13.5">
      <c r="A2312" s="6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  <c r="AO2312" s="9"/>
      <c r="AP2312" s="9"/>
      <c r="AQ2312" s="9"/>
      <c r="AR2312" s="9"/>
      <c r="AS2312" s="9"/>
      <c r="AT2312" s="9"/>
    </row>
    <row r="2313" spans="1:46" ht="13.5">
      <c r="A2313" s="6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  <c r="AO2313" s="9"/>
      <c r="AP2313" s="9"/>
      <c r="AQ2313" s="9"/>
      <c r="AR2313" s="9"/>
      <c r="AS2313" s="9"/>
      <c r="AT2313" s="9"/>
    </row>
    <row r="2314" spans="1:46" ht="13.5">
      <c r="A2314" s="6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  <c r="AO2314" s="9"/>
      <c r="AP2314" s="9"/>
      <c r="AQ2314" s="9"/>
      <c r="AR2314" s="9"/>
      <c r="AS2314" s="9"/>
      <c r="AT2314" s="9"/>
    </row>
    <row r="2315" spans="1:46" ht="13.5">
      <c r="A2315" s="6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  <c r="AQ2315" s="9"/>
      <c r="AR2315" s="9"/>
      <c r="AS2315" s="9"/>
      <c r="AT2315" s="9"/>
    </row>
    <row r="2316" spans="1:46" ht="13.5">
      <c r="A2316" s="6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  <c r="AQ2316" s="9"/>
      <c r="AR2316" s="9"/>
      <c r="AS2316" s="9"/>
      <c r="AT2316" s="9"/>
    </row>
    <row r="2317" spans="1:46" ht="13.5">
      <c r="A2317" s="6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  <c r="AQ2317" s="9"/>
      <c r="AR2317" s="9"/>
      <c r="AS2317" s="9"/>
      <c r="AT2317" s="9"/>
    </row>
    <row r="2318" spans="1:46" ht="13.5">
      <c r="A2318" s="6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</row>
    <row r="2319" spans="1:46" ht="13.5">
      <c r="A2319" s="6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</row>
    <row r="2320" spans="1:46" ht="13.5">
      <c r="A2320" s="6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</row>
    <row r="2321" spans="1:46" ht="13.5">
      <c r="A2321" s="6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</row>
    <row r="2322" spans="1:46" ht="13.5">
      <c r="A2322" s="6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</row>
    <row r="2323" spans="1:46" ht="13.5">
      <c r="A2323" s="6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</row>
    <row r="2324" spans="1:46" ht="13.5">
      <c r="A2324" s="6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</row>
    <row r="2325" spans="1:46" ht="13.5">
      <c r="A2325" s="6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</row>
    <row r="2326" spans="1:46" ht="13.5">
      <c r="A2326" s="6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</row>
    <row r="2327" spans="1:46" ht="13.5">
      <c r="A2327" s="6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</row>
    <row r="2328" spans="1:46" ht="13.5">
      <c r="A2328" s="6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</row>
    <row r="2329" spans="1:46" ht="13.5">
      <c r="A2329" s="6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</row>
    <row r="2330" spans="1:46" ht="13.5">
      <c r="A2330" s="6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</row>
    <row r="2331" spans="1:46" ht="13.5">
      <c r="A2331" s="6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</row>
    <row r="2332" spans="1:46" ht="13.5">
      <c r="A2332" s="6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</row>
    <row r="2333" spans="1:46" ht="13.5">
      <c r="A2333" s="6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</row>
    <row r="2334" spans="1:46" ht="13.5">
      <c r="A2334" s="6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</row>
    <row r="2335" spans="1:46" ht="13.5">
      <c r="A2335" s="6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</row>
    <row r="2336" spans="1:46" ht="13.5">
      <c r="A2336" s="6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</row>
    <row r="2337" spans="1:46" ht="13.5">
      <c r="A2337" s="6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</row>
    <row r="2338" spans="1:46" ht="13.5">
      <c r="A2338" s="6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</row>
    <row r="2339" spans="1:46" ht="13.5">
      <c r="A2339" s="6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</row>
    <row r="2340" spans="1:46" ht="13.5">
      <c r="A2340" s="6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</row>
    <row r="2341" spans="1:46" ht="13.5">
      <c r="A2341" s="6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</row>
    <row r="2342" spans="1:46" ht="13.5">
      <c r="A2342" s="6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</row>
    <row r="2343" spans="1:46" ht="13.5">
      <c r="A2343" s="6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</row>
    <row r="2344" spans="1:46" ht="13.5">
      <c r="A2344" s="6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</row>
    <row r="2345" spans="1:46" ht="13.5">
      <c r="A2345" s="6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</row>
    <row r="2346" spans="1:46" ht="13.5">
      <c r="A2346" s="6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</row>
    <row r="2347" spans="1:46" ht="13.5">
      <c r="A2347" s="6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</row>
    <row r="2348" spans="1:46" ht="13.5">
      <c r="A2348" s="6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</row>
    <row r="2349" spans="1:46" ht="13.5">
      <c r="A2349" s="6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</row>
    <row r="2350" spans="1:46" ht="13.5">
      <c r="A2350" s="6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</row>
    <row r="2351" spans="1:46" ht="13.5">
      <c r="A2351" s="6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</row>
    <row r="2352" spans="1:46" ht="13.5">
      <c r="A2352" s="6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</row>
    <row r="2353" spans="1:46" ht="13.5">
      <c r="A2353" s="6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</row>
    <row r="2354" spans="1:46" ht="13.5">
      <c r="A2354" s="6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</row>
    <row r="2355" spans="1:46" ht="13.5">
      <c r="A2355" s="6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</row>
    <row r="2356" spans="1:46" ht="13.5">
      <c r="A2356" s="6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</row>
    <row r="2357" spans="1:46" ht="13.5">
      <c r="A2357" s="6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</row>
    <row r="2358" spans="1:46" ht="13.5">
      <c r="A2358" s="6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</row>
    <row r="2359" spans="1:46" ht="13.5">
      <c r="A2359" s="6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</row>
    <row r="2360" spans="1:46" ht="13.5">
      <c r="A2360" s="6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</row>
    <row r="2361" spans="1:46" ht="13.5">
      <c r="A2361" s="6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  <c r="AO2361" s="9"/>
      <c r="AP2361" s="9"/>
      <c r="AQ2361" s="9"/>
      <c r="AR2361" s="9"/>
      <c r="AS2361" s="9"/>
      <c r="AT2361" s="9"/>
    </row>
    <row r="2362" spans="1:46" ht="13.5">
      <c r="A2362" s="6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  <c r="AO2362" s="9"/>
      <c r="AP2362" s="9"/>
      <c r="AQ2362" s="9"/>
      <c r="AR2362" s="9"/>
      <c r="AS2362" s="9"/>
      <c r="AT2362" s="9"/>
    </row>
    <row r="2363" spans="1:46" ht="13.5">
      <c r="A2363" s="6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  <c r="AO2363" s="9"/>
      <c r="AP2363" s="9"/>
      <c r="AQ2363" s="9"/>
      <c r="AR2363" s="9"/>
      <c r="AS2363" s="9"/>
      <c r="AT2363" s="9"/>
    </row>
    <row r="2364" spans="1:46" ht="13.5">
      <c r="A2364" s="6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  <c r="AO2364" s="9"/>
      <c r="AP2364" s="9"/>
      <c r="AQ2364" s="9"/>
      <c r="AR2364" s="9"/>
      <c r="AS2364" s="9"/>
      <c r="AT2364" s="9"/>
    </row>
    <row r="2365" spans="1:46" ht="13.5">
      <c r="A2365" s="6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  <c r="AO2365" s="9"/>
      <c r="AP2365" s="9"/>
      <c r="AQ2365" s="9"/>
      <c r="AR2365" s="9"/>
      <c r="AS2365" s="9"/>
      <c r="AT2365" s="9"/>
    </row>
    <row r="2366" spans="1:46" ht="13.5">
      <c r="A2366" s="6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  <c r="AO2366" s="9"/>
      <c r="AP2366" s="9"/>
      <c r="AQ2366" s="9"/>
      <c r="AR2366" s="9"/>
      <c r="AS2366" s="9"/>
      <c r="AT2366" s="9"/>
    </row>
    <row r="2367" spans="1:46" ht="13.5">
      <c r="A2367" s="6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  <c r="AO2367" s="9"/>
      <c r="AP2367" s="9"/>
      <c r="AQ2367" s="9"/>
      <c r="AR2367" s="9"/>
      <c r="AS2367" s="9"/>
      <c r="AT2367" s="9"/>
    </row>
    <row r="2368" spans="1:46" ht="13.5">
      <c r="A2368" s="6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  <c r="AO2368" s="9"/>
      <c r="AP2368" s="9"/>
      <c r="AQ2368" s="9"/>
      <c r="AR2368" s="9"/>
      <c r="AS2368" s="9"/>
      <c r="AT2368" s="9"/>
    </row>
    <row r="2369" spans="1:46" ht="13.5">
      <c r="A2369" s="6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</row>
    <row r="2370" spans="1:46" ht="13.5">
      <c r="A2370" s="6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</row>
    <row r="2371" spans="1:46" ht="13.5">
      <c r="A2371" s="6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</row>
    <row r="2372" spans="1:46" ht="13.5">
      <c r="A2372" s="6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</row>
    <row r="2373" spans="1:46" ht="13.5">
      <c r="A2373" s="6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</row>
    <row r="2374" spans="1:46" ht="13.5">
      <c r="A2374" s="6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</row>
    <row r="2375" spans="1:46" ht="13.5">
      <c r="A2375" s="6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</row>
    <row r="2376" spans="1:46" ht="13.5">
      <c r="A2376" s="6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</row>
    <row r="2377" spans="1:46" ht="13.5">
      <c r="A2377" s="6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</row>
    <row r="2378" spans="1:46" ht="13.5">
      <c r="A2378" s="6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</row>
    <row r="2379" spans="1:46" ht="13.5">
      <c r="A2379" s="6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</row>
    <row r="2380" spans="1:46" ht="13.5">
      <c r="A2380" s="6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</row>
    <row r="2381" spans="1:46" ht="13.5">
      <c r="A2381" s="6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</row>
    <row r="2382" spans="1:46" ht="13.5">
      <c r="A2382" s="6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</row>
    <row r="2383" spans="1:46" ht="13.5">
      <c r="A2383" s="6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</row>
    <row r="2384" spans="1:46" ht="13.5">
      <c r="A2384" s="6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</row>
    <row r="2385" spans="1:46" ht="13.5">
      <c r="A2385" s="6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</row>
    <row r="2386" spans="1:46" ht="13.5">
      <c r="A2386" s="6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</row>
    <row r="2387" spans="1:46" ht="13.5">
      <c r="A2387" s="6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</row>
    <row r="2388" spans="1:46" ht="13.5">
      <c r="A2388" s="6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</row>
    <row r="2389" spans="1:46" ht="13.5">
      <c r="A2389" s="6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</row>
    <row r="2390" spans="1:46" ht="13.5">
      <c r="A2390" s="6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</row>
    <row r="2391" spans="1:46" ht="13.5">
      <c r="A2391" s="6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</row>
    <row r="2392" spans="1:46" ht="13.5">
      <c r="A2392" s="6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</row>
    <row r="2393" spans="1:46" ht="13.5">
      <c r="A2393" s="6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</row>
    <row r="2394" spans="1:46" ht="13.5">
      <c r="A2394" s="6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</row>
    <row r="2395" spans="1:46" ht="13.5">
      <c r="A2395" s="6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</row>
    <row r="2396" spans="1:46" ht="13.5">
      <c r="A2396" s="6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</row>
    <row r="2397" spans="1:46" ht="13.5">
      <c r="A2397" s="6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</row>
    <row r="2398" spans="1:46" ht="13.5">
      <c r="A2398" s="6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</row>
    <row r="2399" spans="1:46" ht="13.5">
      <c r="A2399" s="6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</row>
    <row r="2400" spans="1:46" ht="13.5">
      <c r="A2400" s="6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</row>
    <row r="2401" spans="1:46" ht="13.5">
      <c r="A2401" s="6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</row>
    <row r="2402" spans="1:46" ht="13.5">
      <c r="A2402" s="6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</row>
    <row r="2403" spans="1:46" ht="13.5">
      <c r="A2403" s="6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</row>
    <row r="2404" spans="1:46" ht="13.5">
      <c r="A2404" s="6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</row>
    <row r="2405" spans="1:46" ht="13.5">
      <c r="A2405" s="6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</row>
    <row r="2406" spans="1:46" ht="13.5">
      <c r="A2406" s="6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</row>
    <row r="2407" spans="1:46" ht="13.5">
      <c r="A2407" s="6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</row>
    <row r="2408" spans="1:46" ht="13.5">
      <c r="A2408" s="6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</row>
    <row r="2409" spans="1:46" ht="13.5">
      <c r="A2409" s="6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</row>
    <row r="2410" spans="1:46" ht="13.5">
      <c r="A2410" s="6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</row>
    <row r="2411" spans="1:46" ht="13.5">
      <c r="A2411" s="6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</row>
    <row r="2412" spans="1:46" ht="13.5">
      <c r="A2412" s="6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</row>
    <row r="2413" spans="1:46" ht="13.5">
      <c r="A2413" s="6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</row>
    <row r="2414" spans="1:46" ht="13.5">
      <c r="A2414" s="6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</row>
    <row r="2415" spans="1:46" ht="13.5">
      <c r="A2415" s="6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</row>
    <row r="2416" spans="1:46" ht="13.5">
      <c r="A2416" s="6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</row>
    <row r="2417" spans="1:46" ht="13.5">
      <c r="A2417" s="6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  <c r="AO2417" s="9"/>
      <c r="AP2417" s="9"/>
      <c r="AQ2417" s="9"/>
      <c r="AR2417" s="9"/>
      <c r="AS2417" s="9"/>
      <c r="AT2417" s="9"/>
    </row>
    <row r="2418" spans="1:46" ht="13.5">
      <c r="A2418" s="6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  <c r="AO2418" s="9"/>
      <c r="AP2418" s="9"/>
      <c r="AQ2418" s="9"/>
      <c r="AR2418" s="9"/>
      <c r="AS2418" s="9"/>
      <c r="AT2418" s="9"/>
    </row>
    <row r="2419" spans="1:46" ht="13.5">
      <c r="A2419" s="6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  <c r="AQ2419" s="9"/>
      <c r="AR2419" s="9"/>
      <c r="AS2419" s="9"/>
      <c r="AT2419" s="9"/>
    </row>
    <row r="2420" spans="1:46" ht="13.5">
      <c r="A2420" s="6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  <c r="AQ2420" s="9"/>
      <c r="AR2420" s="9"/>
      <c r="AS2420" s="9"/>
      <c r="AT2420" s="9"/>
    </row>
    <row r="2421" spans="1:46" ht="13.5">
      <c r="A2421" s="6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  <c r="AO2421" s="9"/>
      <c r="AP2421" s="9"/>
      <c r="AQ2421" s="9"/>
      <c r="AR2421" s="9"/>
      <c r="AS2421" s="9"/>
      <c r="AT2421" s="9"/>
    </row>
    <row r="2422" spans="1:46" ht="13.5">
      <c r="A2422" s="6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  <c r="AQ2422" s="9"/>
      <c r="AR2422" s="9"/>
      <c r="AS2422" s="9"/>
      <c r="AT2422" s="9"/>
    </row>
    <row r="2423" spans="1:46" ht="13.5">
      <c r="A2423" s="6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  <c r="AO2423" s="9"/>
      <c r="AP2423" s="9"/>
      <c r="AQ2423" s="9"/>
      <c r="AR2423" s="9"/>
      <c r="AS2423" s="9"/>
      <c r="AT2423" s="9"/>
    </row>
    <row r="2424" spans="1:46" ht="13.5">
      <c r="A2424" s="6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  <c r="AO2424" s="9"/>
      <c r="AP2424" s="9"/>
      <c r="AQ2424" s="9"/>
      <c r="AR2424" s="9"/>
      <c r="AS2424" s="9"/>
      <c r="AT2424" s="9"/>
    </row>
    <row r="2425" spans="1:46" ht="13.5">
      <c r="A2425" s="6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  <c r="AO2425" s="9"/>
      <c r="AP2425" s="9"/>
      <c r="AQ2425" s="9"/>
      <c r="AR2425" s="9"/>
      <c r="AS2425" s="9"/>
      <c r="AT2425" s="9"/>
    </row>
    <row r="2426" spans="1:46" ht="13.5">
      <c r="A2426" s="6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  <c r="AO2426" s="9"/>
      <c r="AP2426" s="9"/>
      <c r="AQ2426" s="9"/>
      <c r="AR2426" s="9"/>
      <c r="AS2426" s="9"/>
      <c r="AT2426" s="9"/>
    </row>
    <row r="2427" spans="1:46" ht="13.5">
      <c r="A2427" s="6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  <c r="AO2427" s="9"/>
      <c r="AP2427" s="9"/>
      <c r="AQ2427" s="9"/>
      <c r="AR2427" s="9"/>
      <c r="AS2427" s="9"/>
      <c r="AT2427" s="9"/>
    </row>
    <row r="2428" spans="1:46" ht="13.5">
      <c r="A2428" s="6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  <c r="AO2428" s="9"/>
      <c r="AP2428" s="9"/>
      <c r="AQ2428" s="9"/>
      <c r="AR2428" s="9"/>
      <c r="AS2428" s="9"/>
      <c r="AT2428" s="9"/>
    </row>
    <row r="2429" spans="1:46" ht="13.5">
      <c r="A2429" s="6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  <c r="AO2429" s="9"/>
      <c r="AP2429" s="9"/>
      <c r="AQ2429" s="9"/>
      <c r="AR2429" s="9"/>
      <c r="AS2429" s="9"/>
      <c r="AT2429" s="9"/>
    </row>
    <row r="2430" spans="1:46" ht="13.5">
      <c r="A2430" s="6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  <c r="AO2430" s="9"/>
      <c r="AP2430" s="9"/>
      <c r="AQ2430" s="9"/>
      <c r="AR2430" s="9"/>
      <c r="AS2430" s="9"/>
      <c r="AT2430" s="9"/>
    </row>
    <row r="2431" spans="1:46" ht="13.5">
      <c r="A2431" s="6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  <c r="AO2431" s="9"/>
      <c r="AP2431" s="9"/>
      <c r="AQ2431" s="9"/>
      <c r="AR2431" s="9"/>
      <c r="AS2431" s="9"/>
      <c r="AT2431" s="9"/>
    </row>
    <row r="2432" spans="1:46" ht="13.5">
      <c r="A2432" s="6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  <c r="AO2432" s="9"/>
      <c r="AP2432" s="9"/>
      <c r="AQ2432" s="9"/>
      <c r="AR2432" s="9"/>
      <c r="AS2432" s="9"/>
      <c r="AT2432" s="9"/>
    </row>
    <row r="2433" spans="1:46" ht="13.5">
      <c r="A2433" s="6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  <c r="AO2433" s="9"/>
      <c r="AP2433" s="9"/>
      <c r="AQ2433" s="9"/>
      <c r="AR2433" s="9"/>
      <c r="AS2433" s="9"/>
      <c r="AT2433" s="9"/>
    </row>
    <row r="2434" spans="1:46" ht="13.5">
      <c r="A2434" s="6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  <c r="AO2434" s="9"/>
      <c r="AP2434" s="9"/>
      <c r="AQ2434" s="9"/>
      <c r="AR2434" s="9"/>
      <c r="AS2434" s="9"/>
      <c r="AT2434" s="9"/>
    </row>
    <row r="2435" spans="1:46" ht="13.5">
      <c r="A2435" s="6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  <c r="AO2435" s="9"/>
      <c r="AP2435" s="9"/>
      <c r="AQ2435" s="9"/>
      <c r="AR2435" s="9"/>
      <c r="AS2435" s="9"/>
      <c r="AT2435" s="9"/>
    </row>
    <row r="2436" spans="1:46" ht="13.5">
      <c r="A2436" s="6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  <c r="AO2436" s="9"/>
      <c r="AP2436" s="9"/>
      <c r="AQ2436" s="9"/>
      <c r="AR2436" s="9"/>
      <c r="AS2436" s="9"/>
      <c r="AT2436" s="9"/>
    </row>
    <row r="2437" spans="1:46" ht="13.5">
      <c r="A2437" s="6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  <c r="AO2437" s="9"/>
      <c r="AP2437" s="9"/>
      <c r="AQ2437" s="9"/>
      <c r="AR2437" s="9"/>
      <c r="AS2437" s="9"/>
      <c r="AT2437" s="9"/>
    </row>
    <row r="2438" spans="1:46" ht="13.5">
      <c r="A2438" s="6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  <c r="AO2438" s="9"/>
      <c r="AP2438" s="9"/>
      <c r="AQ2438" s="9"/>
      <c r="AR2438" s="9"/>
      <c r="AS2438" s="9"/>
      <c r="AT2438" s="9"/>
    </row>
    <row r="2439" spans="1:46" ht="13.5">
      <c r="A2439" s="6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  <c r="AQ2439" s="9"/>
      <c r="AR2439" s="9"/>
      <c r="AS2439" s="9"/>
      <c r="AT2439" s="9"/>
    </row>
    <row r="2440" spans="1:46" ht="13.5">
      <c r="A2440" s="6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  <c r="AO2440" s="9"/>
      <c r="AP2440" s="9"/>
      <c r="AQ2440" s="9"/>
      <c r="AR2440" s="9"/>
      <c r="AS2440" s="9"/>
      <c r="AT2440" s="9"/>
    </row>
    <row r="2441" spans="1:46" ht="13.5">
      <c r="A2441" s="6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  <c r="AO2441" s="9"/>
      <c r="AP2441" s="9"/>
      <c r="AQ2441" s="9"/>
      <c r="AR2441" s="9"/>
      <c r="AS2441" s="9"/>
      <c r="AT2441" s="9"/>
    </row>
    <row r="2442" spans="1:46" ht="13.5">
      <c r="A2442" s="6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  <c r="AO2442" s="9"/>
      <c r="AP2442" s="9"/>
      <c r="AQ2442" s="9"/>
      <c r="AR2442" s="9"/>
      <c r="AS2442" s="9"/>
      <c r="AT2442" s="9"/>
    </row>
    <row r="2443" spans="1:46" ht="13.5">
      <c r="A2443" s="6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  <c r="AL2443" s="9"/>
      <c r="AM2443" s="9"/>
      <c r="AN2443" s="9"/>
      <c r="AO2443" s="9"/>
      <c r="AP2443" s="9"/>
      <c r="AQ2443" s="9"/>
      <c r="AR2443" s="9"/>
      <c r="AS2443" s="9"/>
      <c r="AT2443" s="9"/>
    </row>
    <row r="2444" spans="1:46" ht="13.5">
      <c r="A2444" s="6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</row>
    <row r="2445" spans="1:46" ht="13.5">
      <c r="A2445" s="6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</row>
    <row r="2446" spans="1:46" ht="13.5">
      <c r="A2446" s="6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</row>
    <row r="2447" spans="1:46" ht="13.5">
      <c r="A2447" s="6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</row>
    <row r="2448" spans="1:46" ht="13.5">
      <c r="A2448" s="6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</row>
    <row r="2449" spans="1:46" ht="13.5">
      <c r="A2449" s="6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</row>
    <row r="2450" spans="1:46" ht="13.5">
      <c r="A2450" s="6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</row>
    <row r="2451" spans="1:46" ht="13.5">
      <c r="A2451" s="6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</row>
    <row r="2452" spans="1:46" ht="13.5">
      <c r="A2452" s="6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</row>
    <row r="2453" spans="1:46" ht="13.5">
      <c r="A2453" s="6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</row>
    <row r="2454" spans="1:46" ht="13.5">
      <c r="A2454" s="6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</row>
    <row r="2455" spans="1:46" ht="13.5">
      <c r="A2455" s="6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</row>
    <row r="2456" spans="1:46" ht="13.5">
      <c r="A2456" s="6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</row>
    <row r="2457" spans="1:46" ht="13.5">
      <c r="A2457" s="6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</row>
    <row r="2458" spans="1:46" ht="13.5">
      <c r="A2458" s="6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</row>
    <row r="2459" spans="1:46" ht="13.5">
      <c r="A2459" s="6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</row>
    <row r="2460" spans="1:46" ht="13.5">
      <c r="A2460" s="6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</row>
    <row r="2461" spans="1:46" ht="13.5">
      <c r="A2461" s="6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</row>
    <row r="2462" spans="1:46" ht="13.5">
      <c r="A2462" s="6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</row>
    <row r="2463" spans="1:46" ht="13.5">
      <c r="A2463" s="6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</row>
    <row r="2464" spans="1:46" ht="13.5">
      <c r="A2464" s="6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</row>
    <row r="2465" spans="1:46" ht="13.5">
      <c r="A2465" s="6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</row>
    <row r="2466" spans="1:46" ht="13.5">
      <c r="A2466" s="6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</row>
    <row r="2467" spans="1:46" ht="13.5">
      <c r="A2467" s="6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</row>
    <row r="2468" spans="1:46" ht="13.5">
      <c r="A2468" s="6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</row>
    <row r="2469" spans="1:46" ht="13.5">
      <c r="A2469" s="6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</row>
    <row r="2470" spans="1:46" ht="13.5">
      <c r="A2470" s="6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</row>
    <row r="2471" spans="1:46" ht="13.5">
      <c r="A2471" s="6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</row>
    <row r="2472" spans="1:46" ht="13.5">
      <c r="A2472" s="6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</row>
    <row r="2473" spans="1:46" ht="13.5">
      <c r="A2473" s="6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/>
      <c r="AM2473" s="9"/>
      <c r="AN2473" s="9"/>
      <c r="AO2473" s="9"/>
      <c r="AP2473" s="9"/>
      <c r="AQ2473" s="9"/>
      <c r="AR2473" s="9"/>
      <c r="AS2473" s="9"/>
      <c r="AT2473" s="9"/>
    </row>
    <row r="2474" spans="1:46" ht="13.5">
      <c r="A2474" s="6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/>
      <c r="AO2474" s="9"/>
      <c r="AP2474" s="9"/>
      <c r="AQ2474" s="9"/>
      <c r="AR2474" s="9"/>
      <c r="AS2474" s="9"/>
      <c r="AT2474" s="9"/>
    </row>
    <row r="2475" spans="1:46" ht="13.5">
      <c r="A2475" s="6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  <c r="AN2475" s="9"/>
      <c r="AO2475" s="9"/>
      <c r="AP2475" s="9"/>
      <c r="AQ2475" s="9"/>
      <c r="AR2475" s="9"/>
      <c r="AS2475" s="9"/>
      <c r="AT2475" s="9"/>
    </row>
    <row r="2476" spans="1:46" ht="13.5">
      <c r="A2476" s="6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/>
      <c r="AN2476" s="9"/>
      <c r="AO2476" s="9"/>
      <c r="AP2476" s="9"/>
      <c r="AQ2476" s="9"/>
      <c r="AR2476" s="9"/>
      <c r="AS2476" s="9"/>
      <c r="AT2476" s="9"/>
    </row>
    <row r="2477" spans="1:46" ht="13.5">
      <c r="A2477" s="6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/>
      <c r="AM2477" s="9"/>
      <c r="AN2477" s="9"/>
      <c r="AO2477" s="9"/>
      <c r="AP2477" s="9"/>
      <c r="AQ2477" s="9"/>
      <c r="AR2477" s="9"/>
      <c r="AS2477" s="9"/>
      <c r="AT2477" s="9"/>
    </row>
    <row r="2478" spans="1:46" ht="13.5">
      <c r="A2478" s="6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  <c r="AL2478" s="9"/>
      <c r="AM2478" s="9"/>
      <c r="AN2478" s="9"/>
      <c r="AO2478" s="9"/>
      <c r="AP2478" s="9"/>
      <c r="AQ2478" s="9"/>
      <c r="AR2478" s="9"/>
      <c r="AS2478" s="9"/>
      <c r="AT2478" s="9"/>
    </row>
    <row r="2479" spans="1:46" ht="13.5">
      <c r="A2479" s="6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  <c r="AN2479" s="9"/>
      <c r="AO2479" s="9"/>
      <c r="AP2479" s="9"/>
      <c r="AQ2479" s="9"/>
      <c r="AR2479" s="9"/>
      <c r="AS2479" s="9"/>
      <c r="AT2479" s="9"/>
    </row>
    <row r="2480" spans="1:46" ht="13.5">
      <c r="A2480" s="6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  <c r="AL2480" s="9"/>
      <c r="AM2480" s="9"/>
      <c r="AN2480" s="9"/>
      <c r="AO2480" s="9"/>
      <c r="AP2480" s="9"/>
      <c r="AQ2480" s="9"/>
      <c r="AR2480" s="9"/>
      <c r="AS2480" s="9"/>
      <c r="AT2480" s="9"/>
    </row>
    <row r="2481" spans="1:46" ht="13.5">
      <c r="A2481" s="6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/>
      <c r="AM2481" s="9"/>
      <c r="AN2481" s="9"/>
      <c r="AO2481" s="9"/>
      <c r="AP2481" s="9"/>
      <c r="AQ2481" s="9"/>
      <c r="AR2481" s="9"/>
      <c r="AS2481" s="9"/>
      <c r="AT2481" s="9"/>
    </row>
    <row r="2482" spans="1:46" ht="13.5">
      <c r="A2482" s="6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  <c r="AL2482" s="9"/>
      <c r="AM2482" s="9"/>
      <c r="AN2482" s="9"/>
      <c r="AO2482" s="9"/>
      <c r="AP2482" s="9"/>
      <c r="AQ2482" s="9"/>
      <c r="AR2482" s="9"/>
      <c r="AS2482" s="9"/>
      <c r="AT2482" s="9"/>
    </row>
    <row r="2483" spans="1:46" ht="13.5">
      <c r="A2483" s="6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  <c r="AN2483" s="9"/>
      <c r="AO2483" s="9"/>
      <c r="AP2483" s="9"/>
      <c r="AQ2483" s="9"/>
      <c r="AR2483" s="9"/>
      <c r="AS2483" s="9"/>
      <c r="AT2483" s="9"/>
    </row>
    <row r="2484" spans="1:46" ht="13.5">
      <c r="A2484" s="6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  <c r="AN2484" s="9"/>
      <c r="AO2484" s="9"/>
      <c r="AP2484" s="9"/>
      <c r="AQ2484" s="9"/>
      <c r="AR2484" s="9"/>
      <c r="AS2484" s="9"/>
      <c r="AT2484" s="9"/>
    </row>
    <row r="2485" spans="1:46" ht="13.5">
      <c r="A2485" s="6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/>
      <c r="AM2485" s="9"/>
      <c r="AN2485" s="9"/>
      <c r="AO2485" s="9"/>
      <c r="AP2485" s="9"/>
      <c r="AQ2485" s="9"/>
      <c r="AR2485" s="9"/>
      <c r="AS2485" s="9"/>
      <c r="AT2485" s="9"/>
    </row>
    <row r="2486" spans="1:46" ht="13.5">
      <c r="A2486" s="6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/>
      <c r="AN2486" s="9"/>
      <c r="AO2486" s="9"/>
      <c r="AP2486" s="9"/>
      <c r="AQ2486" s="9"/>
      <c r="AR2486" s="9"/>
      <c r="AS2486" s="9"/>
      <c r="AT2486" s="9"/>
    </row>
    <row r="2487" spans="1:46" ht="13.5">
      <c r="A2487" s="6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/>
      <c r="AM2487" s="9"/>
      <c r="AN2487" s="9"/>
      <c r="AO2487" s="9"/>
      <c r="AP2487" s="9"/>
      <c r="AQ2487" s="9"/>
      <c r="AR2487" s="9"/>
      <c r="AS2487" s="9"/>
      <c r="AT2487" s="9"/>
    </row>
    <row r="2488" spans="1:46" ht="13.5">
      <c r="A2488" s="6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  <c r="AN2488" s="9"/>
      <c r="AO2488" s="9"/>
      <c r="AP2488" s="9"/>
      <c r="AQ2488" s="9"/>
      <c r="AR2488" s="9"/>
      <c r="AS2488" s="9"/>
      <c r="AT2488" s="9"/>
    </row>
    <row r="2489" spans="1:46" ht="13.5">
      <c r="A2489" s="6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/>
      <c r="AO2489" s="9"/>
      <c r="AP2489" s="9"/>
      <c r="AQ2489" s="9"/>
      <c r="AR2489" s="9"/>
      <c r="AS2489" s="9"/>
      <c r="AT2489" s="9"/>
    </row>
    <row r="2490" spans="1:46" ht="13.5">
      <c r="A2490" s="6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</row>
    <row r="2491" spans="1:46" ht="13.5">
      <c r="A2491" s="6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</row>
    <row r="2492" spans="1:46" ht="13.5">
      <c r="A2492" s="6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</row>
    <row r="2493" spans="1:46" ht="13.5">
      <c r="A2493" s="6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</row>
    <row r="2494" spans="1:46" ht="13.5">
      <c r="A2494" s="6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</row>
    <row r="2495" spans="1:46" ht="13.5">
      <c r="A2495" s="6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</row>
    <row r="2496" spans="1:46" ht="13.5">
      <c r="A2496" s="6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</row>
    <row r="2497" spans="1:46" ht="13.5">
      <c r="A2497" s="6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</row>
    <row r="2498" spans="1:46" ht="13.5">
      <c r="A2498" s="6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</row>
    <row r="2499" spans="1:46" ht="13.5">
      <c r="A2499" s="6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</row>
    <row r="2500" spans="1:46" ht="13.5">
      <c r="A2500" s="6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</row>
    <row r="2501" spans="1:46" ht="13.5">
      <c r="A2501" s="6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</row>
    <row r="2502" spans="1:46" ht="13.5">
      <c r="A2502" s="6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</row>
    <row r="2503" spans="1:46" ht="13.5">
      <c r="A2503" s="6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</row>
    <row r="2504" spans="1:46" ht="13.5">
      <c r="A2504" s="6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</row>
    <row r="2505" spans="1:46" ht="13.5">
      <c r="A2505" s="6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</row>
    <row r="2506" spans="1:46" ht="13.5">
      <c r="A2506" s="6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</row>
    <row r="2507" spans="1:46" ht="13.5">
      <c r="A2507" s="6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</row>
    <row r="2508" spans="1:46" ht="13.5">
      <c r="A2508" s="6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</row>
    <row r="2509" spans="1:46" ht="13.5">
      <c r="A2509" s="6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</row>
    <row r="2510" spans="1:46" ht="13.5">
      <c r="A2510" s="6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</row>
    <row r="2511" spans="1:46" ht="13.5">
      <c r="A2511" s="6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</row>
    <row r="2512" spans="1:46" ht="13.5">
      <c r="A2512" s="6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</row>
    <row r="2513" spans="1:46" ht="13.5">
      <c r="A2513" s="6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</row>
    <row r="2514" spans="1:46" ht="13.5">
      <c r="A2514" s="6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</row>
    <row r="2515" spans="1:46" ht="13.5">
      <c r="A2515" s="6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</row>
    <row r="2516" spans="1:46" ht="13.5">
      <c r="A2516" s="6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</row>
    <row r="2517" spans="1:46" ht="13.5">
      <c r="A2517" s="6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</row>
    <row r="2518" spans="1:46" ht="13.5">
      <c r="A2518" s="6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</row>
    <row r="2519" spans="1:46" ht="13.5">
      <c r="A2519" s="6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</row>
    <row r="2520" spans="1:46" ht="13.5">
      <c r="A2520" s="6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</row>
    <row r="2521" spans="1:46" ht="13.5">
      <c r="A2521" s="6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</row>
    <row r="2522" spans="1:46" ht="13.5">
      <c r="A2522" s="6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</row>
    <row r="2523" spans="1:46" ht="13.5">
      <c r="A2523" s="6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</row>
    <row r="2524" spans="1:46" ht="13.5">
      <c r="A2524" s="6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</row>
    <row r="2525" spans="1:46" ht="13.5">
      <c r="A2525" s="6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</row>
    <row r="2526" spans="1:46" ht="13.5">
      <c r="A2526" s="6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</row>
    <row r="2527" spans="10:46" ht="13.5"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</row>
    <row r="2528" spans="10:46" ht="13.5"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</row>
    <row r="2529" spans="10:46" ht="13.5"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9"/>
      <c r="AG2529" s="9"/>
      <c r="AH2529" s="9"/>
      <c r="AI2529" s="9"/>
      <c r="AJ2529" s="9"/>
      <c r="AK2529" s="9"/>
      <c r="AL2529" s="9"/>
      <c r="AM2529" s="9"/>
      <c r="AN2529" s="9"/>
      <c r="AO2529" s="9"/>
      <c r="AP2529" s="9"/>
      <c r="AQ2529" s="9"/>
      <c r="AR2529" s="9"/>
      <c r="AS2529" s="9"/>
      <c r="AT2529" s="9"/>
    </row>
    <row r="2530" spans="10:46" ht="13.5"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  <c r="AO2530" s="9"/>
      <c r="AP2530" s="9"/>
      <c r="AQ2530" s="9"/>
      <c r="AR2530" s="9"/>
      <c r="AS2530" s="9"/>
      <c r="AT2530" s="9"/>
    </row>
    <row r="2531" spans="10:46" ht="13.5"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  <c r="AO2531" s="9"/>
      <c r="AP2531" s="9"/>
      <c r="AQ2531" s="9"/>
      <c r="AR2531" s="9"/>
      <c r="AS2531" s="9"/>
      <c r="AT2531" s="9"/>
    </row>
    <row r="2532" spans="10:46" ht="13.5"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</row>
    <row r="2533" spans="10:46" ht="13.5"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</row>
    <row r="2534" spans="10:46" ht="13.5"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</row>
    <row r="2535" spans="10:46" ht="13.5"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</row>
    <row r="2536" spans="10:46" ht="13.5"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</row>
    <row r="2537" spans="10:46" ht="13.5"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</row>
    <row r="2538" spans="10:46" ht="13.5"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</row>
    <row r="2539" spans="10:46" ht="13.5"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</row>
    <row r="2540" spans="10:46" ht="13.5"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</row>
    <row r="2541" spans="10:46" ht="13.5"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</row>
    <row r="2542" spans="10:46" ht="13.5"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</row>
    <row r="2543" spans="10:46" ht="13.5"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</row>
    <row r="2544" spans="10:46" ht="13.5"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</row>
    <row r="2545" spans="10:46" ht="13.5"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</row>
    <row r="2546" spans="10:46" ht="13.5"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</row>
    <row r="2547" spans="10:46" ht="13.5"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</row>
    <row r="2548" spans="10:46" ht="13.5"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</row>
    <row r="2549" spans="10:46" ht="13.5"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</row>
    <row r="2550" spans="10:46" ht="13.5"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</row>
    <row r="2551" spans="10:46" ht="13.5"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</row>
    <row r="2552" spans="10:46" ht="13.5"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</row>
    <row r="2553" spans="10:46" ht="13.5"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</row>
    <row r="2554" spans="10:46" ht="13.5"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</row>
    <row r="2555" spans="10:46" ht="13.5"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</row>
    <row r="2556" spans="10:46" ht="13.5"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</row>
    <row r="2557" spans="10:46" ht="13.5"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</row>
    <row r="2558" spans="10:46" ht="13.5"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</row>
    <row r="2559" spans="10:46" ht="13.5"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</row>
    <row r="2560" spans="10:46" ht="13.5"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</row>
    <row r="2561" spans="10:46" ht="13.5"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</row>
    <row r="2562" spans="10:46" ht="13.5"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</row>
    <row r="2563" spans="10:46" ht="13.5"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</row>
    <row r="2564" spans="10:46" ht="13.5"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</row>
    <row r="2565" spans="10:46" ht="13.5"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</row>
    <row r="2566" spans="10:46" ht="13.5"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</row>
    <row r="2567" spans="10:46" ht="13.5"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</row>
    <row r="2568" spans="10:46" ht="13.5"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</row>
    <row r="2569" spans="10:46" ht="13.5"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</row>
    <row r="2570" spans="10:46" ht="13.5"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</row>
    <row r="2571" spans="10:46" ht="13.5"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</row>
    <row r="2572" spans="10:46" ht="13.5"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</row>
    <row r="2573" spans="10:46" ht="13.5"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</row>
    <row r="2574" spans="10:46" ht="13.5"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</row>
    <row r="2575" spans="10:46" ht="13.5"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</row>
    <row r="2576" spans="10:46" ht="13.5"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</row>
    <row r="2577" spans="10:46" ht="13.5"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</row>
    <row r="2578" spans="10:46" ht="13.5"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</row>
    <row r="2579" spans="10:46" ht="13.5"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</row>
    <row r="2580" spans="10:46" ht="13.5"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</row>
    <row r="2581" spans="10:46" ht="13.5"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</row>
    <row r="2582" spans="10:46" ht="13.5"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</row>
    <row r="2583" spans="10:46" ht="13.5"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</row>
    <row r="2584" spans="10:46" ht="13.5"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</row>
    <row r="2585" spans="10:46" ht="13.5"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</row>
    <row r="2586" spans="10:46" ht="13.5"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</row>
    <row r="2587" spans="10:46" ht="13.5"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  <c r="AO2587" s="9"/>
      <c r="AP2587" s="9"/>
      <c r="AQ2587" s="9"/>
      <c r="AR2587" s="9"/>
      <c r="AS2587" s="9"/>
      <c r="AT2587" s="9"/>
    </row>
    <row r="2588" spans="10:46" ht="13.5"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  <c r="AO2588" s="9"/>
      <c r="AP2588" s="9"/>
      <c r="AQ2588" s="9"/>
      <c r="AR2588" s="9"/>
      <c r="AS2588" s="9"/>
      <c r="AT2588" s="9"/>
    </row>
    <row r="2589" spans="10:46" ht="13.5"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  <c r="AQ2589" s="9"/>
      <c r="AR2589" s="9"/>
      <c r="AS2589" s="9"/>
      <c r="AT2589" s="9"/>
    </row>
    <row r="2590" spans="10:46" ht="13.5"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  <c r="AO2590" s="9"/>
      <c r="AP2590" s="9"/>
      <c r="AQ2590" s="9"/>
      <c r="AR2590" s="9"/>
      <c r="AS2590" s="9"/>
      <c r="AT2590" s="9"/>
    </row>
    <row r="2591" spans="10:46" ht="13.5"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  <c r="AO2591" s="9"/>
      <c r="AP2591" s="9"/>
      <c r="AQ2591" s="9"/>
      <c r="AR2591" s="9"/>
      <c r="AS2591" s="9"/>
      <c r="AT2591" s="9"/>
    </row>
    <row r="2592" spans="10:46" ht="13.5"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  <c r="AO2592" s="9"/>
      <c r="AP2592" s="9"/>
      <c r="AQ2592" s="9"/>
      <c r="AR2592" s="9"/>
      <c r="AS2592" s="9"/>
      <c r="AT2592" s="9"/>
    </row>
    <row r="2593" spans="10:46" ht="13.5"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  <c r="AO2593" s="9"/>
      <c r="AP2593" s="9"/>
      <c r="AQ2593" s="9"/>
      <c r="AR2593" s="9"/>
      <c r="AS2593" s="9"/>
      <c r="AT2593" s="9"/>
    </row>
    <row r="2594" spans="10:46" ht="13.5"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  <c r="AO2594" s="9"/>
      <c r="AP2594" s="9"/>
      <c r="AQ2594" s="9"/>
      <c r="AR2594" s="9"/>
      <c r="AS2594" s="9"/>
      <c r="AT2594" s="9"/>
    </row>
    <row r="2595" spans="10:46" ht="13.5"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  <c r="AO2595" s="9"/>
      <c r="AP2595" s="9"/>
      <c r="AQ2595" s="9"/>
      <c r="AR2595" s="9"/>
      <c r="AS2595" s="9"/>
      <c r="AT2595" s="9"/>
    </row>
    <row r="2596" spans="10:46" ht="13.5"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  <c r="AO2596" s="9"/>
      <c r="AP2596" s="9"/>
      <c r="AQ2596" s="9"/>
      <c r="AR2596" s="9"/>
      <c r="AS2596" s="9"/>
      <c r="AT2596" s="9"/>
    </row>
    <row r="2597" spans="10:46" ht="13.5"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  <c r="AO2597" s="9"/>
      <c r="AP2597" s="9"/>
      <c r="AQ2597" s="9"/>
      <c r="AR2597" s="9"/>
      <c r="AS2597" s="9"/>
      <c r="AT2597" s="9"/>
    </row>
    <row r="2598" spans="10:46" ht="13.5"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  <c r="AO2598" s="9"/>
      <c r="AP2598" s="9"/>
      <c r="AQ2598" s="9"/>
      <c r="AR2598" s="9"/>
      <c r="AS2598" s="9"/>
      <c r="AT2598" s="9"/>
    </row>
    <row r="2599" spans="10:46" ht="13.5"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  <c r="AO2599" s="9"/>
      <c r="AP2599" s="9"/>
      <c r="AQ2599" s="9"/>
      <c r="AR2599" s="9"/>
      <c r="AS2599" s="9"/>
      <c r="AT2599" s="9"/>
    </row>
    <row r="2600" spans="10:46" ht="13.5"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  <c r="AO2600" s="9"/>
      <c r="AP2600" s="9"/>
      <c r="AQ2600" s="9"/>
      <c r="AR2600" s="9"/>
      <c r="AS2600" s="9"/>
      <c r="AT2600" s="9"/>
    </row>
    <row r="2601" spans="10:46" ht="13.5"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  <c r="AO2601" s="9"/>
      <c r="AP2601" s="9"/>
      <c r="AQ2601" s="9"/>
      <c r="AR2601" s="9"/>
      <c r="AS2601" s="9"/>
      <c r="AT2601" s="9"/>
    </row>
    <row r="2602" spans="10:46" ht="13.5"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  <c r="AO2602" s="9"/>
      <c r="AP2602" s="9"/>
      <c r="AQ2602" s="9"/>
      <c r="AR2602" s="9"/>
      <c r="AS2602" s="9"/>
      <c r="AT2602" s="9"/>
    </row>
    <row r="2603" spans="10:46" ht="13.5"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  <c r="AO2603" s="9"/>
      <c r="AP2603" s="9"/>
      <c r="AQ2603" s="9"/>
      <c r="AR2603" s="9"/>
      <c r="AS2603" s="9"/>
      <c r="AT2603" s="9"/>
    </row>
    <row r="2604" spans="10:46" ht="13.5"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  <c r="AO2604" s="9"/>
      <c r="AP2604" s="9"/>
      <c r="AQ2604" s="9"/>
      <c r="AR2604" s="9"/>
      <c r="AS2604" s="9"/>
      <c r="AT2604" s="9"/>
    </row>
    <row r="2605" spans="10:46" ht="13.5"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  <c r="AO2605" s="9"/>
      <c r="AP2605" s="9"/>
      <c r="AQ2605" s="9"/>
      <c r="AR2605" s="9"/>
      <c r="AS2605" s="9"/>
      <c r="AT2605" s="9"/>
    </row>
    <row r="2606" spans="10:46" ht="13.5"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  <c r="AO2606" s="9"/>
      <c r="AP2606" s="9"/>
      <c r="AQ2606" s="9"/>
      <c r="AR2606" s="9"/>
      <c r="AS2606" s="9"/>
      <c r="AT2606" s="9"/>
    </row>
    <row r="2607" spans="10:46" ht="13.5"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</row>
    <row r="2608" spans="10:46" ht="13.5"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</row>
    <row r="2609" spans="10:46" ht="13.5"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</row>
    <row r="2610" spans="10:46" ht="13.5"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</row>
    <row r="2611" spans="10:46" ht="13.5"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</row>
    <row r="2612" spans="10:46" ht="13.5"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</row>
    <row r="2613" spans="10:46" ht="13.5"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</row>
    <row r="2614" spans="10:46" ht="13.5"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</row>
    <row r="2615" spans="10:46" ht="13.5"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</row>
    <row r="2616" spans="10:46" ht="13.5"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</row>
    <row r="2617" spans="10:46" ht="13.5"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</row>
    <row r="2618" spans="10:46" ht="13.5"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</row>
    <row r="2619" spans="10:46" ht="13.5"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</row>
    <row r="2620" spans="10:46" ht="13.5"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</row>
    <row r="2621" spans="10:46" ht="13.5"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</row>
    <row r="2622" spans="10:46" ht="13.5"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</row>
    <row r="2623" spans="10:46" ht="13.5"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</row>
    <row r="2624" spans="10:46" ht="13.5"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</row>
    <row r="2625" spans="10:46" ht="13.5"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</row>
    <row r="2626" spans="10:46" ht="13.5"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</row>
    <row r="2627" spans="10:46" ht="13.5"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</row>
    <row r="2628" spans="10:46" ht="13.5"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</row>
    <row r="2629" spans="10:46" ht="13.5"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</row>
    <row r="2630" spans="10:46" ht="13.5"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</row>
    <row r="2631" spans="10:46" ht="13.5"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</row>
    <row r="2632" spans="10:46" ht="13.5"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</row>
    <row r="2633" spans="10:46" ht="13.5"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</row>
    <row r="2634" spans="10:46" ht="13.5"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</row>
    <row r="2635" spans="10:46" ht="13.5"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</row>
    <row r="2636" spans="10:46" ht="13.5"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</row>
    <row r="2637" spans="10:46" ht="13.5"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</row>
    <row r="2638" spans="10:46" ht="13.5"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</row>
    <row r="2639" spans="10:46" ht="13.5"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</row>
    <row r="2640" spans="10:46" ht="13.5"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</row>
    <row r="2641" spans="10:46" ht="13.5"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</row>
    <row r="2642" spans="10:46" ht="13.5"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</row>
    <row r="2643" spans="10:46" ht="13.5"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  <c r="AO2643" s="9"/>
      <c r="AP2643" s="9"/>
      <c r="AQ2643" s="9"/>
      <c r="AR2643" s="9"/>
      <c r="AS2643" s="9"/>
      <c r="AT2643" s="9"/>
    </row>
    <row r="2644" spans="10:46" ht="13.5"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  <c r="AO2644" s="9"/>
      <c r="AP2644" s="9"/>
      <c r="AQ2644" s="9"/>
      <c r="AR2644" s="9"/>
      <c r="AS2644" s="9"/>
      <c r="AT2644" s="9"/>
    </row>
    <row r="2645" spans="10:46" ht="13.5"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  <c r="AO2645" s="9"/>
      <c r="AP2645" s="9"/>
      <c r="AQ2645" s="9"/>
      <c r="AR2645" s="9"/>
      <c r="AS2645" s="9"/>
      <c r="AT2645" s="9"/>
    </row>
    <row r="2646" spans="10:46" ht="13.5"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  <c r="AO2646" s="9"/>
      <c r="AP2646" s="9"/>
      <c r="AQ2646" s="9"/>
      <c r="AR2646" s="9"/>
      <c r="AS2646" s="9"/>
      <c r="AT2646" s="9"/>
    </row>
    <row r="2647" spans="10:46" ht="13.5"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  <c r="AO2647" s="9"/>
      <c r="AP2647" s="9"/>
      <c r="AQ2647" s="9"/>
      <c r="AR2647" s="9"/>
      <c r="AS2647" s="9"/>
      <c r="AT2647" s="9"/>
    </row>
    <row r="2648" spans="10:46" ht="13.5"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  <c r="AO2648" s="9"/>
      <c r="AP2648" s="9"/>
      <c r="AQ2648" s="9"/>
      <c r="AR2648" s="9"/>
      <c r="AS2648" s="9"/>
      <c r="AT2648" s="9"/>
    </row>
    <row r="2649" spans="10:46" ht="13.5"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  <c r="AO2649" s="9"/>
      <c r="AP2649" s="9"/>
      <c r="AQ2649" s="9"/>
      <c r="AR2649" s="9"/>
      <c r="AS2649" s="9"/>
      <c r="AT2649" s="9"/>
    </row>
    <row r="2650" spans="10:46" ht="13.5"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  <c r="AO2650" s="9"/>
      <c r="AP2650" s="9"/>
      <c r="AQ2650" s="9"/>
      <c r="AR2650" s="9"/>
      <c r="AS2650" s="9"/>
      <c r="AT2650" s="9"/>
    </row>
    <row r="2651" spans="10:46" ht="13.5"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  <c r="AO2651" s="9"/>
      <c r="AP2651" s="9"/>
      <c r="AQ2651" s="9"/>
      <c r="AR2651" s="9"/>
      <c r="AS2651" s="9"/>
      <c r="AT2651" s="9"/>
    </row>
    <row r="2652" spans="10:46" ht="13.5"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  <c r="AO2652" s="9"/>
      <c r="AP2652" s="9"/>
      <c r="AQ2652" s="9"/>
      <c r="AR2652" s="9"/>
      <c r="AS2652" s="9"/>
      <c r="AT2652" s="9"/>
    </row>
    <row r="2653" spans="10:46" ht="13.5"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  <c r="AO2653" s="9"/>
      <c r="AP2653" s="9"/>
      <c r="AQ2653" s="9"/>
      <c r="AR2653" s="9"/>
      <c r="AS2653" s="9"/>
      <c r="AT2653" s="9"/>
    </row>
    <row r="2654" spans="10:46" ht="13.5"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  <c r="AO2654" s="9"/>
      <c r="AP2654" s="9"/>
      <c r="AQ2654" s="9"/>
      <c r="AR2654" s="9"/>
      <c r="AS2654" s="9"/>
      <c r="AT2654" s="9"/>
    </row>
    <row r="2655" spans="10:46" ht="13.5"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  <c r="AO2655" s="9"/>
      <c r="AP2655" s="9"/>
      <c r="AQ2655" s="9"/>
      <c r="AR2655" s="9"/>
      <c r="AS2655" s="9"/>
      <c r="AT2655" s="9"/>
    </row>
    <row r="2656" spans="10:46" ht="13.5"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  <c r="AO2656" s="9"/>
      <c r="AP2656" s="9"/>
      <c r="AQ2656" s="9"/>
      <c r="AR2656" s="9"/>
      <c r="AS2656" s="9"/>
      <c r="AT2656" s="9"/>
    </row>
    <row r="2657" spans="10:46" ht="13.5"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  <c r="AO2657" s="9"/>
      <c r="AP2657" s="9"/>
      <c r="AQ2657" s="9"/>
      <c r="AR2657" s="9"/>
      <c r="AS2657" s="9"/>
      <c r="AT2657" s="9"/>
    </row>
    <row r="2658" spans="10:46" ht="13.5"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  <c r="AO2658" s="9"/>
      <c r="AP2658" s="9"/>
      <c r="AQ2658" s="9"/>
      <c r="AR2658" s="9"/>
      <c r="AS2658" s="9"/>
      <c r="AT2658" s="9"/>
    </row>
    <row r="2659" spans="10:46" ht="13.5"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  <c r="AO2659" s="9"/>
      <c r="AP2659" s="9"/>
      <c r="AQ2659" s="9"/>
      <c r="AR2659" s="9"/>
      <c r="AS2659" s="9"/>
      <c r="AT2659" s="9"/>
    </row>
    <row r="2660" spans="10:46" ht="13.5"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</row>
    <row r="2661" spans="10:46" ht="13.5"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</row>
    <row r="2662" spans="10:46" ht="13.5"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</row>
    <row r="2663" spans="10:46" ht="13.5"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</row>
    <row r="2664" spans="10:46" ht="13.5"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</row>
    <row r="2665" spans="10:46" ht="13.5"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</row>
    <row r="2666" spans="10:46" ht="13.5"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</row>
    <row r="2667" spans="10:46" ht="13.5"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</row>
    <row r="2668" spans="10:46" ht="13.5"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</row>
    <row r="2669" spans="10:46" ht="13.5"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</row>
    <row r="2670" spans="10:46" ht="13.5"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</row>
    <row r="2671" spans="10:46" ht="13.5"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</row>
    <row r="2672" spans="10:46" ht="13.5"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</row>
    <row r="2673" spans="10:46" ht="13.5"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</row>
    <row r="2674" spans="10:46" ht="13.5"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</row>
    <row r="2675" spans="10:46" ht="13.5"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</row>
    <row r="2676" spans="10:46" ht="13.5"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</row>
    <row r="2677" spans="10:46" ht="13.5"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</row>
    <row r="2678" spans="10:46" ht="13.5"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</row>
    <row r="2679" spans="10:46" ht="13.5"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</row>
    <row r="2680" spans="10:46" ht="13.5"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</row>
    <row r="2681" spans="10:46" ht="13.5"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</row>
    <row r="2682" spans="10:46" ht="13.5"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</row>
    <row r="2683" spans="10:46" ht="13.5"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</row>
    <row r="2684" spans="10:46" ht="13.5"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</row>
    <row r="2685" spans="10:46" ht="13.5"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</row>
    <row r="2686" spans="10:46" ht="13.5"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</row>
    <row r="2687" spans="10:46" ht="13.5"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</row>
    <row r="2688" spans="10:46" ht="13.5"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</row>
    <row r="2689" spans="10:46" ht="13.5"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</row>
    <row r="2690" spans="10:46" ht="13.5"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</row>
    <row r="2691" spans="10:46" ht="13.5"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</row>
    <row r="2692" spans="10:46" ht="13.5"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</row>
    <row r="2693" spans="10:46" ht="13.5"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</row>
    <row r="2694" spans="10:46" ht="13.5"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</row>
    <row r="2695" spans="10:46" ht="13.5"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</row>
    <row r="2696" spans="10:46" ht="13.5"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</row>
    <row r="2697" spans="10:46" ht="13.5"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  <c r="AO2697" s="9"/>
      <c r="AP2697" s="9"/>
      <c r="AQ2697" s="9"/>
      <c r="AR2697" s="9"/>
      <c r="AS2697" s="9"/>
      <c r="AT2697" s="9"/>
    </row>
    <row r="2698" spans="10:46" ht="13.5"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  <c r="AO2698" s="9"/>
      <c r="AP2698" s="9"/>
      <c r="AQ2698" s="9"/>
      <c r="AR2698" s="9"/>
      <c r="AS2698" s="9"/>
      <c r="AT2698" s="9"/>
    </row>
    <row r="2699" spans="10:46" ht="13.5"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  <c r="AO2699" s="9"/>
      <c r="AP2699" s="9"/>
      <c r="AQ2699" s="9"/>
      <c r="AR2699" s="9"/>
      <c r="AS2699" s="9"/>
      <c r="AT2699" s="9"/>
    </row>
    <row r="2700" spans="10:46" ht="13.5"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  <c r="AO2700" s="9"/>
      <c r="AP2700" s="9"/>
      <c r="AQ2700" s="9"/>
      <c r="AR2700" s="9"/>
      <c r="AS2700" s="9"/>
      <c r="AT2700" s="9"/>
    </row>
    <row r="2701" spans="10:46" ht="13.5"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  <c r="AO2701" s="9"/>
      <c r="AP2701" s="9"/>
      <c r="AQ2701" s="9"/>
      <c r="AR2701" s="9"/>
      <c r="AS2701" s="9"/>
      <c r="AT2701" s="9"/>
    </row>
    <row r="2702" spans="10:46" ht="13.5"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  <c r="AO2702" s="9"/>
      <c r="AP2702" s="9"/>
      <c r="AQ2702" s="9"/>
      <c r="AR2702" s="9"/>
      <c r="AS2702" s="9"/>
      <c r="AT2702" s="9"/>
    </row>
    <row r="2703" spans="10:46" ht="13.5"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  <c r="AO2703" s="9"/>
      <c r="AP2703" s="9"/>
      <c r="AQ2703" s="9"/>
      <c r="AR2703" s="9"/>
      <c r="AS2703" s="9"/>
      <c r="AT2703" s="9"/>
    </row>
    <row r="2704" spans="10:46" ht="13.5"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  <c r="AO2704" s="9"/>
      <c r="AP2704" s="9"/>
      <c r="AQ2704" s="9"/>
      <c r="AR2704" s="9"/>
      <c r="AS2704" s="9"/>
      <c r="AT2704" s="9"/>
    </row>
    <row r="2705" spans="10:46" ht="13.5"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  <c r="AQ2705" s="9"/>
      <c r="AR2705" s="9"/>
      <c r="AS2705" s="9"/>
      <c r="AT2705" s="9"/>
    </row>
    <row r="2706" spans="10:46" ht="13.5"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  <c r="AO2706" s="9"/>
      <c r="AP2706" s="9"/>
      <c r="AQ2706" s="9"/>
      <c r="AR2706" s="9"/>
      <c r="AS2706" s="9"/>
      <c r="AT2706" s="9"/>
    </row>
    <row r="2707" spans="10:46" ht="13.5"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  <c r="AO2707" s="9"/>
      <c r="AP2707" s="9"/>
      <c r="AQ2707" s="9"/>
      <c r="AR2707" s="9"/>
      <c r="AS2707" s="9"/>
      <c r="AT2707" s="9"/>
    </row>
    <row r="2708" spans="10:46" ht="13.5"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  <c r="AO2708" s="9"/>
      <c r="AP2708" s="9"/>
      <c r="AQ2708" s="9"/>
      <c r="AR2708" s="9"/>
      <c r="AS2708" s="9"/>
      <c r="AT2708" s="9"/>
    </row>
    <row r="2709" spans="10:46" ht="13.5"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  <c r="AO2709" s="9"/>
      <c r="AP2709" s="9"/>
      <c r="AQ2709" s="9"/>
      <c r="AR2709" s="9"/>
      <c r="AS2709" s="9"/>
      <c r="AT2709" s="9"/>
    </row>
    <row r="2710" spans="10:46" ht="13.5"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  <c r="AO2710" s="9"/>
      <c r="AP2710" s="9"/>
      <c r="AQ2710" s="9"/>
      <c r="AR2710" s="9"/>
      <c r="AS2710" s="9"/>
      <c r="AT2710" s="9"/>
    </row>
    <row r="2711" spans="10:46" ht="13.5"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  <c r="AO2711" s="9"/>
      <c r="AP2711" s="9"/>
      <c r="AQ2711" s="9"/>
      <c r="AR2711" s="9"/>
      <c r="AS2711" s="9"/>
      <c r="AT2711" s="9"/>
    </row>
    <row r="2712" spans="10:46" ht="13.5"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  <c r="AO2712" s="9"/>
      <c r="AP2712" s="9"/>
      <c r="AQ2712" s="9"/>
      <c r="AR2712" s="9"/>
      <c r="AS2712" s="9"/>
      <c r="AT2712" s="9"/>
    </row>
    <row r="2713" spans="10:46" ht="13.5"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  <c r="AO2713" s="9"/>
      <c r="AP2713" s="9"/>
      <c r="AQ2713" s="9"/>
      <c r="AR2713" s="9"/>
      <c r="AS2713" s="9"/>
      <c r="AT2713" s="9"/>
    </row>
    <row r="2714" spans="10:46" ht="13.5"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  <c r="AO2714" s="9"/>
      <c r="AP2714" s="9"/>
      <c r="AQ2714" s="9"/>
      <c r="AR2714" s="9"/>
      <c r="AS2714" s="9"/>
      <c r="AT2714" s="9"/>
    </row>
    <row r="2715" spans="10:46" ht="13.5"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  <c r="AO2715" s="9"/>
      <c r="AP2715" s="9"/>
      <c r="AQ2715" s="9"/>
      <c r="AR2715" s="9"/>
      <c r="AS2715" s="9"/>
      <c r="AT2715" s="9"/>
    </row>
    <row r="2716" spans="10:46" ht="13.5"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  <c r="AQ2716" s="9"/>
      <c r="AR2716" s="9"/>
      <c r="AS2716" s="9"/>
      <c r="AT2716" s="9"/>
    </row>
    <row r="2717" spans="10:46" ht="13.5"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  <c r="AO2717" s="9"/>
      <c r="AP2717" s="9"/>
      <c r="AQ2717" s="9"/>
      <c r="AR2717" s="9"/>
      <c r="AS2717" s="9"/>
      <c r="AT2717" s="9"/>
    </row>
    <row r="2718" spans="10:46" ht="13.5"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  <c r="AO2718" s="9"/>
      <c r="AP2718" s="9"/>
      <c r="AQ2718" s="9"/>
      <c r="AR2718" s="9"/>
      <c r="AS2718" s="9"/>
      <c r="AT2718" s="9"/>
    </row>
    <row r="2719" spans="10:46" ht="13.5"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  <c r="AQ2719" s="9"/>
      <c r="AR2719" s="9"/>
      <c r="AS2719" s="9"/>
      <c r="AT2719" s="9"/>
    </row>
    <row r="2720" spans="10:46" ht="13.5"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  <c r="AO2720" s="9"/>
      <c r="AP2720" s="9"/>
      <c r="AQ2720" s="9"/>
      <c r="AR2720" s="9"/>
      <c r="AS2720" s="9"/>
      <c r="AT2720" s="9"/>
    </row>
    <row r="2721" spans="10:46" ht="13.5"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  <c r="AQ2721" s="9"/>
      <c r="AR2721" s="9"/>
      <c r="AS2721" s="9"/>
      <c r="AT2721" s="9"/>
    </row>
    <row r="2722" spans="10:46" ht="13.5"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  <c r="AO2722" s="9"/>
      <c r="AP2722" s="9"/>
      <c r="AQ2722" s="9"/>
      <c r="AR2722" s="9"/>
      <c r="AS2722" s="9"/>
      <c r="AT2722" s="9"/>
    </row>
    <row r="2723" spans="10:46" ht="13.5"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  <c r="AO2723" s="9"/>
      <c r="AP2723" s="9"/>
      <c r="AQ2723" s="9"/>
      <c r="AR2723" s="9"/>
      <c r="AS2723" s="9"/>
      <c r="AT2723" s="9"/>
    </row>
    <row r="2724" spans="10:46" ht="13.5"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  <c r="AO2724" s="9"/>
      <c r="AP2724" s="9"/>
      <c r="AQ2724" s="9"/>
      <c r="AR2724" s="9"/>
      <c r="AS2724" s="9"/>
      <c r="AT2724" s="9"/>
    </row>
    <row r="2725" spans="10:46" ht="13.5"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  <c r="AO2725" s="9"/>
      <c r="AP2725" s="9"/>
      <c r="AQ2725" s="9"/>
      <c r="AR2725" s="9"/>
      <c r="AS2725" s="9"/>
      <c r="AT2725" s="9"/>
    </row>
    <row r="2726" spans="10:46" ht="13.5"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  <c r="AO2726" s="9"/>
      <c r="AP2726" s="9"/>
      <c r="AQ2726" s="9"/>
      <c r="AR2726" s="9"/>
      <c r="AS2726" s="9"/>
      <c r="AT2726" s="9"/>
    </row>
    <row r="2727" spans="10:46" ht="13.5"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  <c r="AO2727" s="9"/>
      <c r="AP2727" s="9"/>
      <c r="AQ2727" s="9"/>
      <c r="AR2727" s="9"/>
      <c r="AS2727" s="9"/>
      <c r="AT2727" s="9"/>
    </row>
    <row r="2728" spans="10:46" ht="13.5"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  <c r="AO2728" s="9"/>
      <c r="AP2728" s="9"/>
      <c r="AQ2728" s="9"/>
      <c r="AR2728" s="9"/>
      <c r="AS2728" s="9"/>
      <c r="AT2728" s="9"/>
    </row>
    <row r="2729" spans="10:46" ht="13.5"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  <c r="AO2729" s="9"/>
      <c r="AP2729" s="9"/>
      <c r="AQ2729" s="9"/>
      <c r="AR2729" s="9"/>
      <c r="AS2729" s="9"/>
      <c r="AT2729" s="9"/>
    </row>
    <row r="2730" spans="10:46" ht="13.5"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  <c r="AO2730" s="9"/>
      <c r="AP2730" s="9"/>
      <c r="AQ2730" s="9"/>
      <c r="AR2730" s="9"/>
      <c r="AS2730" s="9"/>
      <c r="AT2730" s="9"/>
    </row>
    <row r="2731" spans="10:46" ht="13.5"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  <c r="AO2731" s="9"/>
      <c r="AP2731" s="9"/>
      <c r="AQ2731" s="9"/>
      <c r="AR2731" s="9"/>
      <c r="AS2731" s="9"/>
      <c r="AT2731" s="9"/>
    </row>
    <row r="2732" spans="10:46" ht="13.5"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  <c r="AO2732" s="9"/>
      <c r="AP2732" s="9"/>
      <c r="AQ2732" s="9"/>
      <c r="AR2732" s="9"/>
      <c r="AS2732" s="9"/>
      <c r="AT2732" s="9"/>
    </row>
    <row r="2733" spans="10:46" ht="13.5"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  <c r="AO2733" s="9"/>
      <c r="AP2733" s="9"/>
      <c r="AQ2733" s="9"/>
      <c r="AR2733" s="9"/>
      <c r="AS2733" s="9"/>
      <c r="AT2733" s="9"/>
    </row>
    <row r="2734" spans="10:46" ht="13.5"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  <c r="AO2734" s="9"/>
      <c r="AP2734" s="9"/>
      <c r="AQ2734" s="9"/>
      <c r="AR2734" s="9"/>
      <c r="AS2734" s="9"/>
      <c r="AT2734" s="9"/>
    </row>
    <row r="2735" spans="10:46" ht="13.5"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  <c r="AO2735" s="9"/>
      <c r="AP2735" s="9"/>
      <c r="AQ2735" s="9"/>
      <c r="AR2735" s="9"/>
      <c r="AS2735" s="9"/>
      <c r="AT2735" s="9"/>
    </row>
    <row r="2736" spans="10:46" ht="13.5"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  <c r="AO2736" s="9"/>
      <c r="AP2736" s="9"/>
      <c r="AQ2736" s="9"/>
      <c r="AR2736" s="9"/>
      <c r="AS2736" s="9"/>
      <c r="AT2736" s="9"/>
    </row>
    <row r="2737" spans="10:46" ht="13.5"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  <c r="AO2737" s="9"/>
      <c r="AP2737" s="9"/>
      <c r="AQ2737" s="9"/>
      <c r="AR2737" s="9"/>
      <c r="AS2737" s="9"/>
      <c r="AT2737" s="9"/>
    </row>
    <row r="2738" spans="10:46" ht="13.5"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  <c r="AO2738" s="9"/>
      <c r="AP2738" s="9"/>
      <c r="AQ2738" s="9"/>
      <c r="AR2738" s="9"/>
      <c r="AS2738" s="9"/>
      <c r="AT2738" s="9"/>
    </row>
    <row r="2739" spans="10:46" ht="13.5"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  <c r="AO2739" s="9"/>
      <c r="AP2739" s="9"/>
      <c r="AQ2739" s="9"/>
      <c r="AR2739" s="9"/>
      <c r="AS2739" s="9"/>
      <c r="AT2739" s="9"/>
    </row>
    <row r="2740" spans="10:46" ht="13.5"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  <c r="AQ2740" s="9"/>
      <c r="AR2740" s="9"/>
      <c r="AS2740" s="9"/>
      <c r="AT2740" s="9"/>
    </row>
    <row r="2741" spans="10:46" ht="13.5"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  <c r="AO2741" s="9"/>
      <c r="AP2741" s="9"/>
      <c r="AQ2741" s="9"/>
      <c r="AR2741" s="9"/>
      <c r="AS2741" s="9"/>
      <c r="AT2741" s="9"/>
    </row>
    <row r="2742" spans="10:46" ht="13.5"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  <c r="AO2742" s="9"/>
      <c r="AP2742" s="9"/>
      <c r="AQ2742" s="9"/>
      <c r="AR2742" s="9"/>
      <c r="AS2742" s="9"/>
      <c r="AT2742" s="9"/>
    </row>
    <row r="2743" spans="10:46" ht="13.5"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  <c r="AO2743" s="9"/>
      <c r="AP2743" s="9"/>
      <c r="AQ2743" s="9"/>
      <c r="AR2743" s="9"/>
      <c r="AS2743" s="9"/>
      <c r="AT2743" s="9"/>
    </row>
    <row r="2744" spans="10:46" ht="13.5"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  <c r="AO2744" s="9"/>
      <c r="AP2744" s="9"/>
      <c r="AQ2744" s="9"/>
      <c r="AR2744" s="9"/>
      <c r="AS2744" s="9"/>
      <c r="AT2744" s="9"/>
    </row>
    <row r="2745" spans="10:46" ht="13.5"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  <c r="AO2745" s="9"/>
      <c r="AP2745" s="9"/>
      <c r="AQ2745" s="9"/>
      <c r="AR2745" s="9"/>
      <c r="AS2745" s="9"/>
      <c r="AT2745" s="9"/>
    </row>
    <row r="2746" spans="10:46" ht="13.5"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  <c r="AO2746" s="9"/>
      <c r="AP2746" s="9"/>
      <c r="AQ2746" s="9"/>
      <c r="AR2746" s="9"/>
      <c r="AS2746" s="9"/>
      <c r="AT2746" s="9"/>
    </row>
    <row r="2747" spans="10:46" ht="13.5"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  <c r="AO2747" s="9"/>
      <c r="AP2747" s="9"/>
      <c r="AQ2747" s="9"/>
      <c r="AR2747" s="9"/>
      <c r="AS2747" s="9"/>
      <c r="AT2747" s="9"/>
    </row>
    <row r="2748" spans="10:46" ht="13.5"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  <c r="AO2748" s="9"/>
      <c r="AP2748" s="9"/>
      <c r="AQ2748" s="9"/>
      <c r="AR2748" s="9"/>
      <c r="AS2748" s="9"/>
      <c r="AT2748" s="9"/>
    </row>
    <row r="2749" spans="10:46" ht="13.5"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  <c r="AO2749" s="9"/>
      <c r="AP2749" s="9"/>
      <c r="AQ2749" s="9"/>
      <c r="AR2749" s="9"/>
      <c r="AS2749" s="9"/>
      <c r="AT2749" s="9"/>
    </row>
    <row r="2750" spans="10:46" ht="13.5"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  <c r="AO2750" s="9"/>
      <c r="AP2750" s="9"/>
      <c r="AQ2750" s="9"/>
      <c r="AR2750" s="9"/>
      <c r="AS2750" s="9"/>
      <c r="AT2750" s="9"/>
    </row>
    <row r="2751" spans="10:46" ht="13.5"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  <c r="AO2751" s="9"/>
      <c r="AP2751" s="9"/>
      <c r="AQ2751" s="9"/>
      <c r="AR2751" s="9"/>
      <c r="AS2751" s="9"/>
      <c r="AT2751" s="9"/>
    </row>
    <row r="2752" spans="10:46" ht="13.5"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  <c r="AO2752" s="9"/>
      <c r="AP2752" s="9"/>
      <c r="AQ2752" s="9"/>
      <c r="AR2752" s="9"/>
      <c r="AS2752" s="9"/>
      <c r="AT2752" s="9"/>
    </row>
    <row r="2753" spans="10:46" ht="13.5"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  <c r="AO2753" s="9"/>
      <c r="AP2753" s="9"/>
      <c r="AQ2753" s="9"/>
      <c r="AR2753" s="9"/>
      <c r="AS2753" s="9"/>
      <c r="AT2753" s="9"/>
    </row>
    <row r="2754" spans="10:46" ht="13.5"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  <c r="AO2754" s="9"/>
      <c r="AP2754" s="9"/>
      <c r="AQ2754" s="9"/>
      <c r="AR2754" s="9"/>
      <c r="AS2754" s="9"/>
      <c r="AT2754" s="9"/>
    </row>
    <row r="2755" spans="10:46" ht="13.5"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  <c r="AO2755" s="9"/>
      <c r="AP2755" s="9"/>
      <c r="AQ2755" s="9"/>
      <c r="AR2755" s="9"/>
      <c r="AS2755" s="9"/>
      <c r="AT2755" s="9"/>
    </row>
    <row r="2756" spans="10:46" ht="13.5"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  <c r="AO2756" s="9"/>
      <c r="AP2756" s="9"/>
      <c r="AQ2756" s="9"/>
      <c r="AR2756" s="9"/>
      <c r="AS2756" s="9"/>
      <c r="AT2756" s="9"/>
    </row>
    <row r="2757" spans="10:46" ht="13.5"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  <c r="AO2757" s="9"/>
      <c r="AP2757" s="9"/>
      <c r="AQ2757" s="9"/>
      <c r="AR2757" s="9"/>
      <c r="AS2757" s="9"/>
      <c r="AT2757" s="9"/>
    </row>
    <row r="2758" spans="10:46" ht="13.5"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  <c r="AO2758" s="9"/>
      <c r="AP2758" s="9"/>
      <c r="AQ2758" s="9"/>
      <c r="AR2758" s="9"/>
      <c r="AS2758" s="9"/>
      <c r="AT2758" s="9"/>
    </row>
    <row r="2759" spans="10:46" ht="13.5"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  <c r="AO2759" s="9"/>
      <c r="AP2759" s="9"/>
      <c r="AQ2759" s="9"/>
      <c r="AR2759" s="9"/>
      <c r="AS2759" s="9"/>
      <c r="AT2759" s="9"/>
    </row>
    <row r="2760" spans="10:46" ht="13.5"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  <c r="AO2760" s="9"/>
      <c r="AP2760" s="9"/>
      <c r="AQ2760" s="9"/>
      <c r="AR2760" s="9"/>
      <c r="AS2760" s="9"/>
      <c r="AT2760" s="9"/>
    </row>
    <row r="2761" spans="10:46" ht="13.5"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  <c r="AO2761" s="9"/>
      <c r="AP2761" s="9"/>
      <c r="AQ2761" s="9"/>
      <c r="AR2761" s="9"/>
      <c r="AS2761" s="9"/>
      <c r="AT2761" s="9"/>
    </row>
    <row r="2762" spans="10:46" ht="13.5"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  <c r="AO2762" s="9"/>
      <c r="AP2762" s="9"/>
      <c r="AQ2762" s="9"/>
      <c r="AR2762" s="9"/>
      <c r="AS2762" s="9"/>
      <c r="AT2762" s="9"/>
    </row>
    <row r="2763" spans="10:46" ht="13.5"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  <c r="AO2763" s="9"/>
      <c r="AP2763" s="9"/>
      <c r="AQ2763" s="9"/>
      <c r="AR2763" s="9"/>
      <c r="AS2763" s="9"/>
      <c r="AT2763" s="9"/>
    </row>
    <row r="2764" spans="10:46" ht="13.5"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  <c r="AO2764" s="9"/>
      <c r="AP2764" s="9"/>
      <c r="AQ2764" s="9"/>
      <c r="AR2764" s="9"/>
      <c r="AS2764" s="9"/>
      <c r="AT2764" s="9"/>
    </row>
    <row r="2765" spans="10:46" ht="13.5"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  <c r="AO2765" s="9"/>
      <c r="AP2765" s="9"/>
      <c r="AQ2765" s="9"/>
      <c r="AR2765" s="9"/>
      <c r="AS2765" s="9"/>
      <c r="AT2765" s="9"/>
    </row>
    <row r="2766" spans="10:46" ht="13.5"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  <c r="AO2766" s="9"/>
      <c r="AP2766" s="9"/>
      <c r="AQ2766" s="9"/>
      <c r="AR2766" s="9"/>
      <c r="AS2766" s="9"/>
      <c r="AT2766" s="9"/>
    </row>
    <row r="2767" spans="10:46" ht="13.5"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  <c r="AO2767" s="9"/>
      <c r="AP2767" s="9"/>
      <c r="AQ2767" s="9"/>
      <c r="AR2767" s="9"/>
      <c r="AS2767" s="9"/>
      <c r="AT2767" s="9"/>
    </row>
    <row r="2768" spans="10:46" ht="13.5"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  <c r="AO2768" s="9"/>
      <c r="AP2768" s="9"/>
      <c r="AQ2768" s="9"/>
      <c r="AR2768" s="9"/>
      <c r="AS2768" s="9"/>
      <c r="AT2768" s="9"/>
    </row>
    <row r="2769" spans="10:46" ht="13.5"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  <c r="AQ2769" s="9"/>
      <c r="AR2769" s="9"/>
      <c r="AS2769" s="9"/>
      <c r="AT2769" s="9"/>
    </row>
    <row r="2770" spans="10:46" ht="13.5"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  <c r="AQ2770" s="9"/>
      <c r="AR2770" s="9"/>
      <c r="AS2770" s="9"/>
      <c r="AT2770" s="9"/>
    </row>
    <row r="2771" spans="10:46" ht="13.5"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  <c r="AO2771" s="9"/>
      <c r="AP2771" s="9"/>
      <c r="AQ2771" s="9"/>
      <c r="AR2771" s="9"/>
      <c r="AS2771" s="9"/>
      <c r="AT2771" s="9"/>
    </row>
    <row r="2772" spans="10:46" ht="13.5"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  <c r="AO2772" s="9"/>
      <c r="AP2772" s="9"/>
      <c r="AQ2772" s="9"/>
      <c r="AR2772" s="9"/>
      <c r="AS2772" s="9"/>
      <c r="AT2772" s="9"/>
    </row>
    <row r="2773" spans="10:46" ht="13.5"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  <c r="AO2773" s="9"/>
      <c r="AP2773" s="9"/>
      <c r="AQ2773" s="9"/>
      <c r="AR2773" s="9"/>
      <c r="AS2773" s="9"/>
      <c r="AT2773" s="9"/>
    </row>
    <row r="2774" spans="10:46" ht="13.5"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  <c r="AQ2774" s="9"/>
      <c r="AR2774" s="9"/>
      <c r="AS2774" s="9"/>
      <c r="AT2774" s="9"/>
    </row>
    <row r="2775" spans="10:46" ht="13.5"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  <c r="AO2775" s="9"/>
      <c r="AP2775" s="9"/>
      <c r="AQ2775" s="9"/>
      <c r="AR2775" s="9"/>
      <c r="AS2775" s="9"/>
      <c r="AT2775" s="9"/>
    </row>
    <row r="2776" spans="10:46" ht="13.5"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  <c r="AO2776" s="9"/>
      <c r="AP2776" s="9"/>
      <c r="AQ2776" s="9"/>
      <c r="AR2776" s="9"/>
      <c r="AS2776" s="9"/>
      <c r="AT2776" s="9"/>
    </row>
    <row r="2777" spans="10:46" ht="13.5"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  <c r="AO2777" s="9"/>
      <c r="AP2777" s="9"/>
      <c r="AQ2777" s="9"/>
      <c r="AR2777" s="9"/>
      <c r="AS2777" s="9"/>
      <c r="AT2777" s="9"/>
    </row>
    <row r="2778" spans="10:46" ht="13.5"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  <c r="AO2778" s="9"/>
      <c r="AP2778" s="9"/>
      <c r="AQ2778" s="9"/>
      <c r="AR2778" s="9"/>
      <c r="AS2778" s="9"/>
      <c r="AT2778" s="9"/>
    </row>
    <row r="2779" spans="10:46" ht="13.5"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  <c r="AO2779" s="9"/>
      <c r="AP2779" s="9"/>
      <c r="AQ2779" s="9"/>
      <c r="AR2779" s="9"/>
      <c r="AS2779" s="9"/>
      <c r="AT2779" s="9"/>
    </row>
    <row r="2780" spans="10:46" ht="13.5"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  <c r="AO2780" s="9"/>
      <c r="AP2780" s="9"/>
      <c r="AQ2780" s="9"/>
      <c r="AR2780" s="9"/>
      <c r="AS2780" s="9"/>
      <c r="AT2780" s="9"/>
    </row>
    <row r="2781" spans="10:46" ht="13.5"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  <c r="AO2781" s="9"/>
      <c r="AP2781" s="9"/>
      <c r="AQ2781" s="9"/>
      <c r="AR2781" s="9"/>
      <c r="AS2781" s="9"/>
      <c r="AT2781" s="9"/>
    </row>
    <row r="2782" spans="10:46" ht="13.5"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  <c r="AO2782" s="9"/>
      <c r="AP2782" s="9"/>
      <c r="AQ2782" s="9"/>
      <c r="AR2782" s="9"/>
      <c r="AS2782" s="9"/>
      <c r="AT2782" s="9"/>
    </row>
    <row r="2783" spans="10:46" ht="13.5"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  <c r="AO2783" s="9"/>
      <c r="AP2783" s="9"/>
      <c r="AQ2783" s="9"/>
      <c r="AR2783" s="9"/>
      <c r="AS2783" s="9"/>
      <c r="AT2783" s="9"/>
    </row>
    <row r="2784" spans="10:46" ht="13.5"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  <c r="AO2784" s="9"/>
      <c r="AP2784" s="9"/>
      <c r="AQ2784" s="9"/>
      <c r="AR2784" s="9"/>
      <c r="AS2784" s="9"/>
      <c r="AT2784" s="9"/>
    </row>
    <row r="2785" spans="10:46" ht="13.5"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  <c r="AO2785" s="9"/>
      <c r="AP2785" s="9"/>
      <c r="AQ2785" s="9"/>
      <c r="AR2785" s="9"/>
      <c r="AS2785" s="9"/>
      <c r="AT2785" s="9"/>
    </row>
    <row r="2786" spans="10:46" ht="13.5"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  <c r="AO2786" s="9"/>
      <c r="AP2786" s="9"/>
      <c r="AQ2786" s="9"/>
      <c r="AR2786" s="9"/>
      <c r="AS2786" s="9"/>
      <c r="AT2786" s="9"/>
    </row>
    <row r="2787" spans="10:46" ht="13.5"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  <c r="AO2787" s="9"/>
      <c r="AP2787" s="9"/>
      <c r="AQ2787" s="9"/>
      <c r="AR2787" s="9"/>
      <c r="AS2787" s="9"/>
      <c r="AT2787" s="9"/>
    </row>
    <row r="2788" spans="10:46" ht="13.5"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  <c r="AO2788" s="9"/>
      <c r="AP2788" s="9"/>
      <c r="AQ2788" s="9"/>
      <c r="AR2788" s="9"/>
      <c r="AS2788" s="9"/>
      <c r="AT2788" s="9"/>
    </row>
    <row r="2789" spans="10:46" ht="13.5"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  <c r="AO2789" s="9"/>
      <c r="AP2789" s="9"/>
      <c r="AQ2789" s="9"/>
      <c r="AR2789" s="9"/>
      <c r="AS2789" s="9"/>
      <c r="AT2789" s="9"/>
    </row>
    <row r="2790" spans="10:46" ht="13.5"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  <c r="AO2790" s="9"/>
      <c r="AP2790" s="9"/>
      <c r="AQ2790" s="9"/>
      <c r="AR2790" s="9"/>
      <c r="AS2790" s="9"/>
      <c r="AT2790" s="9"/>
    </row>
    <row r="2791" spans="10:46" ht="13.5"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  <c r="AO2791" s="9"/>
      <c r="AP2791" s="9"/>
      <c r="AQ2791" s="9"/>
      <c r="AR2791" s="9"/>
      <c r="AS2791" s="9"/>
      <c r="AT2791" s="9"/>
    </row>
    <row r="2792" spans="10:46" ht="13.5"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  <c r="AO2792" s="9"/>
      <c r="AP2792" s="9"/>
      <c r="AQ2792" s="9"/>
      <c r="AR2792" s="9"/>
      <c r="AS2792" s="9"/>
      <c r="AT2792" s="9"/>
    </row>
    <row r="2793" spans="10:46" ht="13.5"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  <c r="AO2793" s="9"/>
      <c r="AP2793" s="9"/>
      <c r="AQ2793" s="9"/>
      <c r="AR2793" s="9"/>
      <c r="AS2793" s="9"/>
      <c r="AT2793" s="9"/>
    </row>
    <row r="2794" spans="10:46" ht="13.5"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  <c r="AO2794" s="9"/>
      <c r="AP2794" s="9"/>
      <c r="AQ2794" s="9"/>
      <c r="AR2794" s="9"/>
      <c r="AS2794" s="9"/>
      <c r="AT2794" s="9"/>
    </row>
    <row r="2795" spans="10:46" ht="13.5"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  <c r="AO2795" s="9"/>
      <c r="AP2795" s="9"/>
      <c r="AQ2795" s="9"/>
      <c r="AR2795" s="9"/>
      <c r="AS2795" s="9"/>
      <c r="AT2795" s="9"/>
    </row>
    <row r="2796" spans="10:46" ht="13.5"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  <c r="AO2796" s="9"/>
      <c r="AP2796" s="9"/>
      <c r="AQ2796" s="9"/>
      <c r="AR2796" s="9"/>
      <c r="AS2796" s="9"/>
      <c r="AT2796" s="9"/>
    </row>
    <row r="2797" spans="10:46" ht="13.5"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  <c r="AO2797" s="9"/>
      <c r="AP2797" s="9"/>
      <c r="AQ2797" s="9"/>
      <c r="AR2797" s="9"/>
      <c r="AS2797" s="9"/>
      <c r="AT2797" s="9"/>
    </row>
    <row r="2798" spans="10:46" ht="13.5"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  <c r="AO2798" s="9"/>
      <c r="AP2798" s="9"/>
      <c r="AQ2798" s="9"/>
      <c r="AR2798" s="9"/>
      <c r="AS2798" s="9"/>
      <c r="AT2798" s="9"/>
    </row>
    <row r="2799" spans="10:46" ht="13.5"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  <c r="AO2799" s="9"/>
      <c r="AP2799" s="9"/>
      <c r="AQ2799" s="9"/>
      <c r="AR2799" s="9"/>
      <c r="AS2799" s="9"/>
      <c r="AT2799" s="9"/>
    </row>
    <row r="2800" spans="10:46" ht="13.5"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  <c r="AO2800" s="9"/>
      <c r="AP2800" s="9"/>
      <c r="AQ2800" s="9"/>
      <c r="AR2800" s="9"/>
      <c r="AS2800" s="9"/>
      <c r="AT2800" s="9"/>
    </row>
    <row r="2801" spans="10:46" ht="13.5"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  <c r="AO2801" s="9"/>
      <c r="AP2801" s="9"/>
      <c r="AQ2801" s="9"/>
      <c r="AR2801" s="9"/>
      <c r="AS2801" s="9"/>
      <c r="AT2801" s="9"/>
    </row>
    <row r="2802" spans="10:46" ht="13.5"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  <c r="AO2802" s="9"/>
      <c r="AP2802" s="9"/>
      <c r="AQ2802" s="9"/>
      <c r="AR2802" s="9"/>
      <c r="AS2802" s="9"/>
      <c r="AT2802" s="9"/>
    </row>
    <row r="2803" spans="10:46" ht="13.5"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  <c r="AO2803" s="9"/>
      <c r="AP2803" s="9"/>
      <c r="AQ2803" s="9"/>
      <c r="AR2803" s="9"/>
      <c r="AS2803" s="9"/>
      <c r="AT2803" s="9"/>
    </row>
    <row r="2804" spans="10:46" ht="13.5"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  <c r="AO2804" s="9"/>
      <c r="AP2804" s="9"/>
      <c r="AQ2804" s="9"/>
      <c r="AR2804" s="9"/>
      <c r="AS2804" s="9"/>
      <c r="AT2804" s="9"/>
    </row>
    <row r="2805" spans="10:46" ht="13.5"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  <c r="AO2805" s="9"/>
      <c r="AP2805" s="9"/>
      <c r="AQ2805" s="9"/>
      <c r="AR2805" s="9"/>
      <c r="AS2805" s="9"/>
      <c r="AT2805" s="9"/>
    </row>
    <row r="2806" spans="10:46" ht="13.5"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  <c r="AO2806" s="9"/>
      <c r="AP2806" s="9"/>
      <c r="AQ2806" s="9"/>
      <c r="AR2806" s="9"/>
      <c r="AS2806" s="9"/>
      <c r="AT2806" s="9"/>
    </row>
    <row r="2807" spans="10:46" ht="13.5"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  <c r="AO2807" s="9"/>
      <c r="AP2807" s="9"/>
      <c r="AQ2807" s="9"/>
      <c r="AR2807" s="9"/>
      <c r="AS2807" s="9"/>
      <c r="AT2807" s="9"/>
    </row>
    <row r="2808" spans="10:46" ht="13.5"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  <c r="AO2808" s="9"/>
      <c r="AP2808" s="9"/>
      <c r="AQ2808" s="9"/>
      <c r="AR2808" s="9"/>
      <c r="AS2808" s="9"/>
      <c r="AT2808" s="9"/>
    </row>
    <row r="2809" spans="10:46" ht="13.5"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  <c r="AO2809" s="9"/>
      <c r="AP2809" s="9"/>
      <c r="AQ2809" s="9"/>
      <c r="AR2809" s="9"/>
      <c r="AS2809" s="9"/>
      <c r="AT2809" s="9"/>
    </row>
    <row r="2810" spans="10:46" ht="13.5"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  <c r="AO2810" s="9"/>
      <c r="AP2810" s="9"/>
      <c r="AQ2810" s="9"/>
      <c r="AR2810" s="9"/>
      <c r="AS2810" s="9"/>
      <c r="AT2810" s="9"/>
    </row>
    <row r="2811" spans="10:46" ht="13.5"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  <c r="AQ2811" s="9"/>
      <c r="AR2811" s="9"/>
      <c r="AS2811" s="9"/>
      <c r="AT2811" s="9"/>
    </row>
    <row r="2812" spans="10:46" ht="13.5"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  <c r="AO2812" s="9"/>
      <c r="AP2812" s="9"/>
      <c r="AQ2812" s="9"/>
      <c r="AR2812" s="9"/>
      <c r="AS2812" s="9"/>
      <c r="AT2812" s="9"/>
    </row>
    <row r="2813" spans="10:46" ht="13.5"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  <c r="AO2813" s="9"/>
      <c r="AP2813" s="9"/>
      <c r="AQ2813" s="9"/>
      <c r="AR2813" s="9"/>
      <c r="AS2813" s="9"/>
      <c r="AT2813" s="9"/>
    </row>
    <row r="2814" spans="10:46" ht="13.5"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  <c r="AQ2814" s="9"/>
      <c r="AR2814" s="9"/>
      <c r="AS2814" s="9"/>
      <c r="AT2814" s="9"/>
    </row>
    <row r="2815" spans="10:46" ht="13.5"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  <c r="AO2815" s="9"/>
      <c r="AP2815" s="9"/>
      <c r="AQ2815" s="9"/>
      <c r="AR2815" s="9"/>
      <c r="AS2815" s="9"/>
      <c r="AT2815" s="9"/>
    </row>
    <row r="2816" spans="10:46" ht="13.5"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  <c r="AO2816" s="9"/>
      <c r="AP2816" s="9"/>
      <c r="AQ2816" s="9"/>
      <c r="AR2816" s="9"/>
      <c r="AS2816" s="9"/>
      <c r="AT2816" s="9"/>
    </row>
    <row r="2817" spans="10:46" ht="13.5"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  <c r="AQ2817" s="9"/>
      <c r="AR2817" s="9"/>
      <c r="AS2817" s="9"/>
      <c r="AT2817" s="9"/>
    </row>
    <row r="2818" spans="10:46" ht="13.5"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  <c r="AO2818" s="9"/>
      <c r="AP2818" s="9"/>
      <c r="AQ2818" s="9"/>
      <c r="AR2818" s="9"/>
      <c r="AS2818" s="9"/>
      <c r="AT2818" s="9"/>
    </row>
    <row r="2819" spans="10:46" ht="13.5"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  <c r="AO2819" s="9"/>
      <c r="AP2819" s="9"/>
      <c r="AQ2819" s="9"/>
      <c r="AR2819" s="9"/>
      <c r="AS2819" s="9"/>
      <c r="AT2819" s="9"/>
    </row>
    <row r="2820" spans="10:46" ht="13.5"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  <c r="AO2820" s="9"/>
      <c r="AP2820" s="9"/>
      <c r="AQ2820" s="9"/>
      <c r="AR2820" s="9"/>
      <c r="AS2820" s="9"/>
      <c r="AT2820" s="9"/>
    </row>
    <row r="2821" spans="10:46" ht="13.5"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  <c r="AO2821" s="9"/>
      <c r="AP2821" s="9"/>
      <c r="AQ2821" s="9"/>
      <c r="AR2821" s="9"/>
      <c r="AS2821" s="9"/>
      <c r="AT2821" s="9"/>
    </row>
    <row r="2822" spans="10:46" ht="13.5"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</row>
    <row r="2823" spans="10:46" ht="13.5"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</row>
    <row r="2824" spans="10:46" ht="13.5"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</row>
    <row r="2825" spans="10:46" ht="13.5"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</row>
    <row r="2826" spans="10:46" ht="13.5"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</row>
    <row r="2827" spans="10:46" ht="13.5"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</row>
    <row r="2828" spans="10:46" ht="13.5"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</row>
    <row r="2829" spans="10:46" ht="13.5"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</row>
    <row r="2830" spans="10:46" ht="13.5"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</row>
    <row r="2831" spans="10:46" ht="13.5"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</row>
    <row r="2832" spans="10:46" ht="13.5"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</row>
    <row r="2833" spans="10:46" ht="13.5"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</row>
    <row r="2834" spans="10:46" ht="13.5"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</row>
    <row r="2835" spans="10:46" ht="13.5"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</row>
    <row r="2836" spans="10:46" ht="13.5"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</row>
    <row r="2837" spans="10:46" ht="13.5"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</row>
    <row r="2838" spans="10:46" ht="13.5"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</row>
    <row r="2839" spans="10:46" ht="13.5"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</row>
    <row r="2840" spans="10:46" ht="13.5"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</row>
    <row r="2841" spans="10:46" ht="13.5"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</row>
    <row r="2842" spans="10:46" ht="13.5"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</row>
    <row r="2843" spans="10:46" ht="13.5"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</row>
    <row r="2844" spans="10:46" ht="13.5"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</row>
    <row r="2845" spans="10:46" ht="13.5"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</row>
    <row r="2846" spans="10:46" ht="13.5"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</row>
    <row r="2847" spans="10:46" ht="13.5"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</row>
    <row r="2848" spans="10:46" ht="13.5"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</row>
    <row r="2849" spans="10:46" ht="13.5"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</row>
    <row r="2850" spans="10:46" ht="13.5"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</row>
    <row r="2851" spans="10:46" ht="13.5"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</row>
    <row r="2852" spans="10:46" ht="13.5"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</row>
    <row r="2853" spans="10:46" ht="13.5"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</row>
    <row r="2854" spans="10:46" ht="13.5"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</row>
    <row r="2855" spans="10:46" ht="13.5"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</row>
    <row r="2856" spans="10:46" ht="13.5"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</row>
    <row r="2857" spans="10:46" ht="13.5"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</row>
    <row r="2858" spans="10:46" ht="13.5"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</row>
    <row r="2859" spans="10:46" ht="13.5"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</row>
    <row r="2860" spans="10:46" ht="13.5"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</row>
    <row r="2861" spans="10:46" ht="13.5"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</row>
    <row r="2862" spans="10:46" ht="13.5"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</row>
    <row r="2863" spans="10:46" ht="13.5"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</row>
    <row r="2864" spans="10:46" ht="13.5"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</row>
    <row r="2865" spans="10:46" ht="13.5"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</row>
    <row r="2866" spans="10:46" ht="13.5"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</row>
    <row r="2867" spans="10:46" ht="13.5"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</row>
    <row r="2868" spans="10:46" ht="13.5"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</row>
    <row r="2869" spans="10:46" ht="13.5"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</row>
    <row r="2870" spans="10:46" ht="13.5"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</row>
    <row r="2871" spans="10:46" ht="13.5"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/>
      <c r="AM2871" s="9"/>
      <c r="AN2871" s="9"/>
      <c r="AO2871" s="9"/>
      <c r="AP2871" s="9"/>
      <c r="AQ2871" s="9"/>
      <c r="AR2871" s="9"/>
      <c r="AS2871" s="9"/>
      <c r="AT2871" s="9"/>
    </row>
    <row r="2872" spans="10:46" ht="13.5"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9"/>
      <c r="AD2872" s="9"/>
      <c r="AE2872" s="9"/>
      <c r="AF2872" s="9"/>
      <c r="AG2872" s="9"/>
      <c r="AH2872" s="9"/>
      <c r="AI2872" s="9"/>
      <c r="AJ2872" s="9"/>
      <c r="AK2872" s="9"/>
      <c r="AL2872" s="9"/>
      <c r="AM2872" s="9"/>
      <c r="AN2872" s="9"/>
      <c r="AO2872" s="9"/>
      <c r="AP2872" s="9"/>
      <c r="AQ2872" s="9"/>
      <c r="AR2872" s="9"/>
      <c r="AS2872" s="9"/>
      <c r="AT2872" s="9"/>
    </row>
    <row r="2873" spans="10:46" ht="13.5"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  <c r="AL2873" s="9"/>
      <c r="AM2873" s="9"/>
      <c r="AN2873" s="9"/>
      <c r="AO2873" s="9"/>
      <c r="AP2873" s="9"/>
      <c r="AQ2873" s="9"/>
      <c r="AR2873" s="9"/>
      <c r="AS2873" s="9"/>
      <c r="AT2873" s="9"/>
    </row>
    <row r="2874" spans="10:46" ht="13.5"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  <c r="AL2874" s="9"/>
      <c r="AM2874" s="9"/>
      <c r="AN2874" s="9"/>
      <c r="AO2874" s="9"/>
      <c r="AP2874" s="9"/>
      <c r="AQ2874" s="9"/>
      <c r="AR2874" s="9"/>
      <c r="AS2874" s="9"/>
      <c r="AT2874" s="9"/>
    </row>
    <row r="2875" spans="10:46" ht="13.5"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  <c r="AL2875" s="9"/>
      <c r="AM2875" s="9"/>
      <c r="AN2875" s="9"/>
      <c r="AO2875" s="9"/>
      <c r="AP2875" s="9"/>
      <c r="AQ2875" s="9"/>
      <c r="AR2875" s="9"/>
      <c r="AS2875" s="9"/>
      <c r="AT2875" s="9"/>
    </row>
    <row r="2876" spans="10:46" ht="13.5"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  <c r="AC2876" s="9"/>
      <c r="AD2876" s="9"/>
      <c r="AE2876" s="9"/>
      <c r="AF2876" s="9"/>
      <c r="AG2876" s="9"/>
      <c r="AH2876" s="9"/>
      <c r="AI2876" s="9"/>
      <c r="AJ2876" s="9"/>
      <c r="AK2876" s="9"/>
      <c r="AL2876" s="9"/>
      <c r="AM2876" s="9"/>
      <c r="AN2876" s="9"/>
      <c r="AO2876" s="9"/>
      <c r="AP2876" s="9"/>
      <c r="AQ2876" s="9"/>
      <c r="AR2876" s="9"/>
      <c r="AS2876" s="9"/>
      <c r="AT2876" s="9"/>
    </row>
    <row r="2877" spans="10:46" ht="13.5"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9"/>
      <c r="AD2877" s="9"/>
      <c r="AE2877" s="9"/>
      <c r="AF2877" s="9"/>
      <c r="AG2877" s="9"/>
      <c r="AH2877" s="9"/>
      <c r="AI2877" s="9"/>
      <c r="AJ2877" s="9"/>
      <c r="AK2877" s="9"/>
      <c r="AL2877" s="9"/>
      <c r="AM2877" s="9"/>
      <c r="AN2877" s="9"/>
      <c r="AO2877" s="9"/>
      <c r="AP2877" s="9"/>
      <c r="AQ2877" s="9"/>
      <c r="AR2877" s="9"/>
      <c r="AS2877" s="9"/>
      <c r="AT2877" s="9"/>
    </row>
    <row r="2878" spans="10:46" ht="13.5"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  <c r="AC2878" s="9"/>
      <c r="AD2878" s="9"/>
      <c r="AE2878" s="9"/>
      <c r="AF2878" s="9"/>
      <c r="AG2878" s="9"/>
      <c r="AH2878" s="9"/>
      <c r="AI2878" s="9"/>
      <c r="AJ2878" s="9"/>
      <c r="AK2878" s="9"/>
      <c r="AL2878" s="9"/>
      <c r="AM2878" s="9"/>
      <c r="AN2878" s="9"/>
      <c r="AO2878" s="9"/>
      <c r="AP2878" s="9"/>
      <c r="AQ2878" s="9"/>
      <c r="AR2878" s="9"/>
      <c r="AS2878" s="9"/>
      <c r="AT2878" s="9"/>
    </row>
    <row r="2879" spans="10:46" ht="13.5"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9"/>
      <c r="AD2879" s="9"/>
      <c r="AE2879" s="9"/>
      <c r="AF2879" s="9"/>
      <c r="AG2879" s="9"/>
      <c r="AH2879" s="9"/>
      <c r="AI2879" s="9"/>
      <c r="AJ2879" s="9"/>
      <c r="AK2879" s="9"/>
      <c r="AL2879" s="9"/>
      <c r="AM2879" s="9"/>
      <c r="AN2879" s="9"/>
      <c r="AO2879" s="9"/>
      <c r="AP2879" s="9"/>
      <c r="AQ2879" s="9"/>
      <c r="AR2879" s="9"/>
      <c r="AS2879" s="9"/>
      <c r="AT2879" s="9"/>
    </row>
    <row r="2880" spans="10:46" ht="13.5"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  <c r="AC2880" s="9"/>
      <c r="AD2880" s="9"/>
      <c r="AE2880" s="9"/>
      <c r="AF2880" s="9"/>
      <c r="AG2880" s="9"/>
      <c r="AH2880" s="9"/>
      <c r="AI2880" s="9"/>
      <c r="AJ2880" s="9"/>
      <c r="AK2880" s="9"/>
      <c r="AL2880" s="9"/>
      <c r="AM2880" s="9"/>
      <c r="AN2880" s="9"/>
      <c r="AO2880" s="9"/>
      <c r="AP2880" s="9"/>
      <c r="AQ2880" s="9"/>
      <c r="AR2880" s="9"/>
      <c r="AS2880" s="9"/>
      <c r="AT2880" s="9"/>
    </row>
    <row r="2881" spans="10:46" ht="13.5"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9"/>
      <c r="AD2881" s="9"/>
      <c r="AE2881" s="9"/>
      <c r="AF2881" s="9"/>
      <c r="AG2881" s="9"/>
      <c r="AH2881" s="9"/>
      <c r="AI2881" s="9"/>
      <c r="AJ2881" s="9"/>
      <c r="AK2881" s="9"/>
      <c r="AL2881" s="9"/>
      <c r="AM2881" s="9"/>
      <c r="AN2881" s="9"/>
      <c r="AO2881" s="9"/>
      <c r="AP2881" s="9"/>
      <c r="AQ2881" s="9"/>
      <c r="AR2881" s="9"/>
      <c r="AS2881" s="9"/>
      <c r="AT2881" s="9"/>
    </row>
    <row r="2882" spans="10:46" ht="13.5"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  <c r="AC2882" s="9"/>
      <c r="AD2882" s="9"/>
      <c r="AE2882" s="9"/>
      <c r="AF2882" s="9"/>
      <c r="AG2882" s="9"/>
      <c r="AH2882" s="9"/>
      <c r="AI2882" s="9"/>
      <c r="AJ2882" s="9"/>
      <c r="AK2882" s="9"/>
      <c r="AL2882" s="9"/>
      <c r="AM2882" s="9"/>
      <c r="AN2882" s="9"/>
      <c r="AO2882" s="9"/>
      <c r="AP2882" s="9"/>
      <c r="AQ2882" s="9"/>
      <c r="AR2882" s="9"/>
      <c r="AS2882" s="9"/>
      <c r="AT2882" s="9"/>
    </row>
    <row r="2883" spans="10:46" ht="13.5"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9"/>
      <c r="AD2883" s="9"/>
      <c r="AE2883" s="9"/>
      <c r="AF2883" s="9"/>
      <c r="AG2883" s="9"/>
      <c r="AH2883" s="9"/>
      <c r="AI2883" s="9"/>
      <c r="AJ2883" s="9"/>
      <c r="AK2883" s="9"/>
      <c r="AL2883" s="9"/>
      <c r="AM2883" s="9"/>
      <c r="AN2883" s="9"/>
      <c r="AO2883" s="9"/>
      <c r="AP2883" s="9"/>
      <c r="AQ2883" s="9"/>
      <c r="AR2883" s="9"/>
      <c r="AS2883" s="9"/>
      <c r="AT2883" s="9"/>
    </row>
    <row r="2884" spans="10:46" ht="13.5"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  <c r="AC2884" s="9"/>
      <c r="AD2884" s="9"/>
      <c r="AE2884" s="9"/>
      <c r="AF2884" s="9"/>
      <c r="AG2884" s="9"/>
      <c r="AH2884" s="9"/>
      <c r="AI2884" s="9"/>
      <c r="AJ2884" s="9"/>
      <c r="AK2884" s="9"/>
      <c r="AL2884" s="9"/>
      <c r="AM2884" s="9"/>
      <c r="AN2884" s="9"/>
      <c r="AO2884" s="9"/>
      <c r="AP2884" s="9"/>
      <c r="AQ2884" s="9"/>
      <c r="AR2884" s="9"/>
      <c r="AS2884" s="9"/>
      <c r="AT2884" s="9"/>
    </row>
    <row r="2885" spans="10:46" ht="13.5"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9"/>
      <c r="AD2885" s="9"/>
      <c r="AE2885" s="9"/>
      <c r="AF2885" s="9"/>
      <c r="AG2885" s="9"/>
      <c r="AH2885" s="9"/>
      <c r="AI2885" s="9"/>
      <c r="AJ2885" s="9"/>
      <c r="AK2885" s="9"/>
      <c r="AL2885" s="9"/>
      <c r="AM2885" s="9"/>
      <c r="AN2885" s="9"/>
      <c r="AO2885" s="9"/>
      <c r="AP2885" s="9"/>
      <c r="AQ2885" s="9"/>
      <c r="AR2885" s="9"/>
      <c r="AS2885" s="9"/>
      <c r="AT2885" s="9"/>
    </row>
    <row r="2886" spans="10:46" ht="13.5"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</row>
    <row r="2887" spans="10:46" ht="13.5"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</row>
    <row r="2888" spans="10:46" ht="13.5"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</row>
    <row r="2889" spans="10:46" ht="13.5"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</row>
    <row r="2890" spans="10:46" ht="13.5"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</row>
    <row r="2891" spans="10:46" ht="13.5"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</row>
    <row r="2892" spans="10:46" ht="13.5"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</row>
    <row r="2893" spans="10:46" ht="13.5"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</row>
    <row r="2894" spans="10:46" ht="13.5"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</row>
    <row r="2895" spans="10:46" ht="13.5"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</row>
    <row r="2896" spans="10:46" ht="13.5"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</row>
    <row r="2897" spans="10:46" ht="13.5"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</row>
    <row r="2898" spans="10:46" ht="13.5"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</row>
    <row r="2899" spans="10:46" ht="13.5"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</row>
    <row r="2900" spans="10:46" ht="13.5"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</row>
    <row r="2901" spans="10:46" ht="13.5"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</row>
    <row r="2902" spans="10:46" ht="13.5"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</row>
    <row r="2903" spans="10:46" ht="13.5"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</row>
    <row r="2904" spans="10:46" ht="13.5"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</row>
    <row r="2905" spans="10:46" ht="13.5"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</row>
    <row r="2906" spans="10:46" ht="13.5"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</row>
    <row r="2907" spans="10:46" ht="13.5"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</row>
    <row r="2908" spans="10:46" ht="13.5"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</row>
    <row r="2909" spans="10:46" ht="13.5"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</row>
    <row r="2910" spans="10:46" ht="13.5"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</row>
    <row r="2911" spans="10:46" ht="13.5"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</row>
    <row r="2912" spans="10:46" ht="13.5"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</row>
    <row r="2913" spans="10:46" ht="13.5"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</row>
    <row r="2914" spans="10:46" ht="13.5"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</row>
    <row r="2915" spans="10:46" ht="13.5"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</row>
    <row r="2916" spans="10:46" ht="13.5"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</row>
    <row r="2917" spans="10:46" ht="13.5"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</row>
    <row r="2918" spans="10:46" ht="13.5"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</row>
    <row r="2919" spans="10:46" ht="13.5"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</row>
    <row r="2920" spans="10:46" ht="13.5"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</row>
    <row r="2921" spans="10:46" ht="13.5"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</row>
    <row r="2922" spans="10:46" ht="13.5"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</row>
    <row r="2923" spans="10:46" ht="13.5"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</row>
    <row r="2924" spans="10:46" ht="13.5"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</row>
    <row r="2925" spans="10:46" ht="13.5"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</row>
    <row r="2926" spans="10:46" ht="13.5"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</row>
    <row r="2927" spans="10:46" ht="13.5"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9"/>
      <c r="AD2927" s="9"/>
      <c r="AE2927" s="9"/>
      <c r="AF2927" s="9"/>
      <c r="AG2927" s="9"/>
      <c r="AH2927" s="9"/>
      <c r="AI2927" s="9"/>
      <c r="AJ2927" s="9"/>
      <c r="AK2927" s="9"/>
      <c r="AL2927" s="9"/>
      <c r="AM2927" s="9"/>
      <c r="AN2927" s="9"/>
      <c r="AO2927" s="9"/>
      <c r="AP2927" s="9"/>
      <c r="AQ2927" s="9"/>
      <c r="AR2927" s="9"/>
      <c r="AS2927" s="9"/>
      <c r="AT2927" s="9"/>
    </row>
    <row r="2928" spans="10:46" ht="13.5"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9"/>
      <c r="AD2928" s="9"/>
      <c r="AE2928" s="9"/>
      <c r="AF2928" s="9"/>
      <c r="AG2928" s="9"/>
      <c r="AH2928" s="9"/>
      <c r="AI2928" s="9"/>
      <c r="AJ2928" s="9"/>
      <c r="AK2928" s="9"/>
      <c r="AL2928" s="9"/>
      <c r="AM2928" s="9"/>
      <c r="AN2928" s="9"/>
      <c r="AO2928" s="9"/>
      <c r="AP2928" s="9"/>
      <c r="AQ2928" s="9"/>
      <c r="AR2928" s="9"/>
      <c r="AS2928" s="9"/>
      <c r="AT2928" s="9"/>
    </row>
    <row r="2929" spans="10:46" ht="13.5"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  <c r="AC2929" s="9"/>
      <c r="AD2929" s="9"/>
      <c r="AE2929" s="9"/>
      <c r="AF2929" s="9"/>
      <c r="AG2929" s="9"/>
      <c r="AH2929" s="9"/>
      <c r="AI2929" s="9"/>
      <c r="AJ2929" s="9"/>
      <c r="AK2929" s="9"/>
      <c r="AL2929" s="9"/>
      <c r="AM2929" s="9"/>
      <c r="AN2929" s="9"/>
      <c r="AO2929" s="9"/>
      <c r="AP2929" s="9"/>
      <c r="AQ2929" s="9"/>
      <c r="AR2929" s="9"/>
      <c r="AS2929" s="9"/>
      <c r="AT2929" s="9"/>
    </row>
    <row r="2930" spans="10:46" ht="13.5"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9"/>
      <c r="AD2930" s="9"/>
      <c r="AE2930" s="9"/>
      <c r="AF2930" s="9"/>
      <c r="AG2930" s="9"/>
      <c r="AH2930" s="9"/>
      <c r="AI2930" s="9"/>
      <c r="AJ2930" s="9"/>
      <c r="AK2930" s="9"/>
      <c r="AL2930" s="9"/>
      <c r="AM2930" s="9"/>
      <c r="AN2930" s="9"/>
      <c r="AO2930" s="9"/>
      <c r="AP2930" s="9"/>
      <c r="AQ2930" s="9"/>
      <c r="AR2930" s="9"/>
      <c r="AS2930" s="9"/>
      <c r="AT2930" s="9"/>
    </row>
    <row r="2931" spans="10:46" ht="13.5"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9"/>
      <c r="AD2931" s="9"/>
      <c r="AE2931" s="9"/>
      <c r="AF2931" s="9"/>
      <c r="AG2931" s="9"/>
      <c r="AH2931" s="9"/>
      <c r="AI2931" s="9"/>
      <c r="AJ2931" s="9"/>
      <c r="AK2931" s="9"/>
      <c r="AL2931" s="9"/>
      <c r="AM2931" s="9"/>
      <c r="AN2931" s="9"/>
      <c r="AO2931" s="9"/>
      <c r="AP2931" s="9"/>
      <c r="AQ2931" s="9"/>
      <c r="AR2931" s="9"/>
      <c r="AS2931" s="9"/>
      <c r="AT2931" s="9"/>
    </row>
    <row r="2932" spans="10:46" ht="13.5"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9"/>
      <c r="AD2932" s="9"/>
      <c r="AE2932" s="9"/>
      <c r="AF2932" s="9"/>
      <c r="AG2932" s="9"/>
      <c r="AH2932" s="9"/>
      <c r="AI2932" s="9"/>
      <c r="AJ2932" s="9"/>
      <c r="AK2932" s="9"/>
      <c r="AL2932" s="9"/>
      <c r="AM2932" s="9"/>
      <c r="AN2932" s="9"/>
      <c r="AO2932" s="9"/>
      <c r="AP2932" s="9"/>
      <c r="AQ2932" s="9"/>
      <c r="AR2932" s="9"/>
      <c r="AS2932" s="9"/>
      <c r="AT2932" s="9"/>
    </row>
    <row r="2933" spans="10:46" ht="13.5"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  <c r="AC2933" s="9"/>
      <c r="AD2933" s="9"/>
      <c r="AE2933" s="9"/>
      <c r="AF2933" s="9"/>
      <c r="AG2933" s="9"/>
      <c r="AH2933" s="9"/>
      <c r="AI2933" s="9"/>
      <c r="AJ2933" s="9"/>
      <c r="AK2933" s="9"/>
      <c r="AL2933" s="9"/>
      <c r="AM2933" s="9"/>
      <c r="AN2933" s="9"/>
      <c r="AO2933" s="9"/>
      <c r="AP2933" s="9"/>
      <c r="AQ2933" s="9"/>
      <c r="AR2933" s="9"/>
      <c r="AS2933" s="9"/>
      <c r="AT2933" s="9"/>
    </row>
    <row r="2934" spans="10:46" ht="13.5"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9"/>
      <c r="AD2934" s="9"/>
      <c r="AE2934" s="9"/>
      <c r="AF2934" s="9"/>
      <c r="AG2934" s="9"/>
      <c r="AH2934" s="9"/>
      <c r="AI2934" s="9"/>
      <c r="AJ2934" s="9"/>
      <c r="AK2934" s="9"/>
      <c r="AL2934" s="9"/>
      <c r="AM2934" s="9"/>
      <c r="AN2934" s="9"/>
      <c r="AO2934" s="9"/>
      <c r="AP2934" s="9"/>
      <c r="AQ2934" s="9"/>
      <c r="AR2934" s="9"/>
      <c r="AS2934" s="9"/>
      <c r="AT2934" s="9"/>
    </row>
    <row r="2935" spans="10:46" ht="13.5"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</row>
    <row r="2936" spans="10:46" ht="13.5"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</row>
    <row r="2937" spans="10:46" ht="13.5"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</row>
    <row r="2938" spans="10:46" ht="13.5"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</row>
    <row r="2939" spans="10:46" ht="13.5"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</row>
    <row r="2940" spans="10:46" ht="13.5"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</row>
    <row r="2941" spans="10:46" ht="13.5"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</row>
    <row r="2942" spans="10:46" ht="13.5"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</row>
    <row r="2943" spans="10:46" ht="13.5"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</row>
    <row r="2944" spans="10:46" ht="13.5"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</row>
    <row r="2945" spans="10:46" ht="13.5"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</row>
    <row r="2946" spans="10:46" ht="13.5"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</row>
    <row r="2947" spans="10:46" ht="13.5"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</row>
    <row r="2948" spans="10:46" ht="13.5"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</row>
    <row r="2949" spans="10:46" ht="13.5"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</row>
    <row r="2950" spans="10:46" ht="13.5"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</row>
    <row r="2951" spans="10:46" ht="13.5"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</row>
    <row r="2952" spans="10:46" ht="13.5"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</row>
    <row r="2953" spans="10:46" ht="13.5"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</row>
    <row r="2954" spans="10:46" ht="13.5"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</row>
    <row r="2955" spans="10:46" ht="13.5"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</row>
    <row r="2956" spans="10:46" ht="13.5"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</row>
    <row r="2957" spans="10:46" ht="13.5"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</row>
    <row r="2958" spans="10:46" ht="13.5"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</row>
    <row r="2959" spans="10:46" ht="13.5"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</row>
    <row r="2960" spans="10:46" ht="13.5"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</row>
    <row r="2961" spans="10:46" ht="13.5"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</row>
    <row r="2962" spans="10:46" ht="13.5"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</row>
    <row r="2963" spans="10:46" ht="13.5"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</row>
    <row r="2964" spans="10:46" ht="13.5"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</row>
    <row r="2965" spans="10:46" ht="13.5"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</row>
    <row r="2966" spans="10:46" ht="13.5"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</row>
    <row r="2967" spans="10:46" ht="13.5"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</row>
    <row r="2968" spans="10:46" ht="13.5"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</row>
    <row r="2969" spans="10:46" ht="13.5"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</row>
    <row r="2970" spans="10:46" ht="13.5"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</row>
    <row r="2971" spans="10:46" ht="13.5"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</row>
    <row r="2972" spans="10:46" ht="13.5"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</row>
    <row r="2973" spans="10:46" ht="13.5"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</row>
    <row r="2974" spans="10:46" ht="13.5"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</row>
    <row r="2975" spans="10:46" ht="13.5"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</row>
    <row r="2976" spans="10:46" ht="13.5"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</row>
    <row r="2977" spans="10:46" ht="13.5"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</row>
    <row r="2978" spans="10:46" ht="13.5"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</row>
    <row r="2979" spans="10:46" ht="13.5"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</row>
  </sheetData>
  <sheetProtection/>
  <printOptions/>
  <pageMargins left="0.75" right="0.75" top="1" bottom="1" header="0.5" footer="0.5"/>
  <pageSetup fitToHeight="6" fitToWidth="1" horizontalDpi="600" verticalDpi="600" orientation="portrait" scale="89" r:id="rId1"/>
  <headerFooter alignWithMargins="0">
    <oddHeader>&amp;RAttachment-SDR-RR-11(a)
D.E.Lahoff
Page &amp;P of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="75" zoomScaleNormal="75" zoomScalePageLayoutView="0" workbookViewId="0" topLeftCell="A1">
      <selection activeCell="F32" sqref="F32"/>
    </sheetView>
  </sheetViews>
  <sheetFormatPr defaultColWidth="9.140625" defaultRowHeight="12.75"/>
  <cols>
    <col min="1" max="1" width="9.140625" style="8" customWidth="1"/>
    <col min="2" max="2" width="18.7109375" style="8" customWidth="1"/>
    <col min="3" max="4" width="20.57421875" style="8" customWidth="1"/>
    <col min="5" max="5" width="19.7109375" style="8" bestFit="1" customWidth="1"/>
    <col min="6" max="6" width="9.8515625" style="8" bestFit="1" customWidth="1"/>
    <col min="7" max="7" width="12.8515625" style="8" bestFit="1" customWidth="1"/>
    <col min="8" max="10" width="9.140625" style="8" customWidth="1"/>
    <col min="11" max="11" width="12.140625" style="8" customWidth="1"/>
    <col min="12" max="16384" width="9.140625" style="8" customWidth="1"/>
  </cols>
  <sheetData>
    <row r="1" ht="13.5">
      <c r="H1" s="9"/>
    </row>
    <row r="2" spans="4:8" ht="13.5">
      <c r="D2" s="12"/>
      <c r="E2" s="13"/>
      <c r="F2" s="13"/>
      <c r="G2" s="14"/>
      <c r="H2" s="9"/>
    </row>
    <row r="3" spans="4:8" ht="13.5">
      <c r="D3" s="15" t="s">
        <v>44</v>
      </c>
      <c r="E3" s="9"/>
      <c r="F3" s="24">
        <f>'Regression results'!B17</f>
        <v>0.851651168227742</v>
      </c>
      <c r="G3" s="16" t="s">
        <v>5</v>
      </c>
      <c r="H3" s="9"/>
    </row>
    <row r="4" spans="4:8" ht="13.5">
      <c r="D4" s="15"/>
      <c r="E4" s="9"/>
      <c r="F4" s="24">
        <f>'Regression results'!B18</f>
        <v>0.000829658174099123</v>
      </c>
      <c r="G4" s="16" t="s">
        <v>4</v>
      </c>
      <c r="H4" s="9"/>
    </row>
    <row r="5" spans="4:8" ht="13.5">
      <c r="D5" s="15"/>
      <c r="E5" s="9"/>
      <c r="F5" s="24">
        <f>'Regression results'!B19</f>
        <v>0.014544126024711418</v>
      </c>
      <c r="G5" s="16" t="s">
        <v>3</v>
      </c>
      <c r="H5" s="9"/>
    </row>
    <row r="6" spans="4:8" ht="13.5">
      <c r="D6" s="17"/>
      <c r="E6" s="18"/>
      <c r="F6" s="37">
        <f>'Regression results'!B20</f>
        <v>-0.06008675451666085</v>
      </c>
      <c r="G6" s="19" t="s">
        <v>2</v>
      </c>
      <c r="H6" s="9"/>
    </row>
    <row r="7" spans="5:8" ht="13.5">
      <c r="E7" s="9"/>
      <c r="F7" s="9"/>
      <c r="G7" s="9"/>
      <c r="H7" s="9"/>
    </row>
    <row r="20" spans="2:7" ht="41.25">
      <c r="B20" s="20" t="s">
        <v>39</v>
      </c>
      <c r="C20" s="20" t="s">
        <v>40</v>
      </c>
      <c r="D20" s="20" t="s">
        <v>62</v>
      </c>
      <c r="E20" s="20"/>
      <c r="F20" s="30" t="s">
        <v>64</v>
      </c>
      <c r="G20" s="31" t="s">
        <v>65</v>
      </c>
    </row>
    <row r="21" spans="1:7" ht="13.5">
      <c r="A21" s="6">
        <f>'Data Inputs'!A4</f>
        <v>37895</v>
      </c>
      <c r="B21" s="26">
        <f>'Data Inputs'!C4</f>
        <v>381</v>
      </c>
      <c r="C21" s="26">
        <v>95</v>
      </c>
      <c r="D21" s="35">
        <f>('Data Inputs'!G4*'Forecast '!B21)/10000</f>
        <v>3.81</v>
      </c>
      <c r="F21" s="23">
        <f>F$3+$C21*F$4+$B21*F$5+$D21*F$6</f>
        <v>6.242850175473731</v>
      </c>
      <c r="G21" s="23"/>
    </row>
    <row r="22" spans="1:7" ht="13.5">
      <c r="A22" s="6">
        <f>'Data Inputs'!A5</f>
        <v>37926</v>
      </c>
      <c r="B22" s="26">
        <f>'Data Inputs'!C5</f>
        <v>660</v>
      </c>
      <c r="C22" s="26">
        <f>B21</f>
        <v>381</v>
      </c>
      <c r="D22" s="35">
        <f>('Data Inputs'!G5*'Forecast '!B22)/10000</f>
        <v>6.666</v>
      </c>
      <c r="F22" s="23">
        <f aca="true" t="shared" si="0" ref="F22:F84">F$3+$C22*F$4+$B22*F$5+$D22*F$6</f>
        <v>10.366335803260984</v>
      </c>
      <c r="G22" s="23"/>
    </row>
    <row r="23" spans="1:7" ht="13.5">
      <c r="A23" s="6">
        <f>'Data Inputs'!A6</f>
        <v>37956</v>
      </c>
      <c r="B23" s="26">
        <f>'Data Inputs'!C6</f>
        <v>997</v>
      </c>
      <c r="C23" s="26">
        <f aca="true" t="shared" si="1" ref="C23:C86">B22</f>
        <v>660</v>
      </c>
      <c r="D23" s="35">
        <f>('Data Inputs'!G6*'Forecast '!B23)/10000</f>
        <v>10.1694</v>
      </c>
      <c r="F23" s="23">
        <f t="shared" si="0"/>
        <v>15.288672968388715</v>
      </c>
      <c r="G23" s="23"/>
    </row>
    <row r="24" spans="1:7" ht="13.5">
      <c r="A24" s="6">
        <f>'Data Inputs'!A7</f>
        <v>37987</v>
      </c>
      <c r="B24" s="26">
        <f>'Data Inputs'!C7</f>
        <v>1142</v>
      </c>
      <c r="C24" s="26">
        <f t="shared" si="1"/>
        <v>997</v>
      </c>
      <c r="D24" s="35">
        <f>('Data Inputs'!G7*'Forecast '!B24)/10000</f>
        <v>11.7626</v>
      </c>
      <c r="F24" s="23">
        <f t="shared" si="0"/>
        <v>17.581435829347335</v>
      </c>
      <c r="G24" s="23"/>
    </row>
    <row r="25" spans="1:7" ht="13.5">
      <c r="A25" s="6">
        <f>'Data Inputs'!A8</f>
        <v>38018</v>
      </c>
      <c r="B25" s="26">
        <f>'Data Inputs'!C8</f>
        <v>972</v>
      </c>
      <c r="C25" s="26">
        <f t="shared" si="1"/>
        <v>1142</v>
      </c>
      <c r="D25" s="35">
        <f>('Data Inputs'!G8*'Forecast '!B25)/10000</f>
        <v>10.1088</v>
      </c>
      <c r="F25" s="23">
        <f>F$3+$C25*F$4+$B25*F$5+$D25*F$6</f>
        <v>15.328606315010418</v>
      </c>
      <c r="G25" s="23"/>
    </row>
    <row r="26" spans="1:7" ht="13.5">
      <c r="A26" s="6">
        <f>'Data Inputs'!A9</f>
        <v>38047</v>
      </c>
      <c r="B26" s="26">
        <f>'Data Inputs'!C9</f>
        <v>786</v>
      </c>
      <c r="C26" s="26">
        <f t="shared" si="1"/>
        <v>972</v>
      </c>
      <c r="D26" s="35">
        <f>('Data Inputs'!G9*'Forecast '!B26)/10000</f>
        <v>8.253</v>
      </c>
      <c r="F26" s="23">
        <f t="shared" si="0"/>
        <v>12.593865983849264</v>
      </c>
      <c r="G26" s="23"/>
    </row>
    <row r="27" spans="1:7" ht="13.5">
      <c r="A27" s="6">
        <f>'Data Inputs'!A10</f>
        <v>38078</v>
      </c>
      <c r="B27" s="26">
        <f>'Data Inputs'!C10</f>
        <v>429</v>
      </c>
      <c r="C27" s="26">
        <f t="shared" si="1"/>
        <v>786</v>
      </c>
      <c r="D27" s="35">
        <f>('Data Inputs'!G10*'Forecast '!B27)/10000</f>
        <v>4.5474</v>
      </c>
      <c r="F27" s="23">
        <f t="shared" si="0"/>
        <v>7.469954050181788</v>
      </c>
      <c r="G27" s="23"/>
    </row>
    <row r="28" spans="1:7" ht="13.5">
      <c r="A28" s="6">
        <f>'Data Inputs'!A11</f>
        <v>38108</v>
      </c>
      <c r="B28" s="26">
        <f>'Data Inputs'!C11</f>
        <v>176</v>
      </c>
      <c r="C28" s="26">
        <f t="shared" si="1"/>
        <v>429</v>
      </c>
      <c r="D28" s="35">
        <f>('Data Inputs'!G11*'Forecast '!B28)/10000</f>
        <v>1.8832</v>
      </c>
      <c r="F28" s="23">
        <f t="shared" si="0"/>
        <v>3.6541853291596995</v>
      </c>
      <c r="G28" s="23"/>
    </row>
    <row r="29" spans="1:7" ht="13.5">
      <c r="A29" s="6">
        <f>'Data Inputs'!A12</f>
        <v>38139</v>
      </c>
      <c r="B29" s="26">
        <f>'Data Inputs'!C12</f>
        <v>33</v>
      </c>
      <c r="C29" s="26">
        <f t="shared" si="1"/>
        <v>176</v>
      </c>
      <c r="D29" s="35">
        <f>('Data Inputs'!G12*'Forecast '!B29)/10000</f>
        <v>0.3564</v>
      </c>
      <c r="F29" s="23">
        <f t="shared" si="0"/>
        <v>1.4562122463749265</v>
      </c>
      <c r="G29" s="23"/>
    </row>
    <row r="30" spans="1:7" ht="13.5">
      <c r="A30" s="6">
        <f>'Data Inputs'!A13</f>
        <v>38169</v>
      </c>
      <c r="B30" s="26">
        <f>'Data Inputs'!C13</f>
        <v>5</v>
      </c>
      <c r="C30" s="26">
        <f t="shared" si="1"/>
        <v>33</v>
      </c>
      <c r="D30" s="35">
        <f>('Data Inputs'!G13*'Forecast '!B30)/10000</f>
        <v>0.0545</v>
      </c>
      <c r="F30" s="23">
        <f t="shared" si="0"/>
        <v>0.9484757899754122</v>
      </c>
      <c r="G30" s="23"/>
    </row>
    <row r="31" spans="1:7" ht="13.5">
      <c r="A31" s="6">
        <f>'Data Inputs'!A14</f>
        <v>38200</v>
      </c>
      <c r="B31" s="26">
        <f>'Data Inputs'!C14</f>
        <v>11</v>
      </c>
      <c r="C31" s="26">
        <f t="shared" si="1"/>
        <v>5</v>
      </c>
      <c r="D31" s="35">
        <f>('Data Inputs'!G14*'Forecast '!B31)/10000</f>
        <v>0.121</v>
      </c>
      <c r="F31" s="23">
        <f t="shared" si="0"/>
        <v>1.0085143480735475</v>
      </c>
      <c r="G31" s="23"/>
    </row>
    <row r="32" spans="1:7" ht="13.5">
      <c r="A32" s="6">
        <f>'Data Inputs'!A15</f>
        <v>38231</v>
      </c>
      <c r="B32" s="26">
        <f>'Data Inputs'!C15</f>
        <v>95</v>
      </c>
      <c r="C32" s="26">
        <f t="shared" si="1"/>
        <v>11</v>
      </c>
      <c r="D32" s="35">
        <f>('Data Inputs'!G15*'Forecast '!B32)/10000</f>
        <v>1.0545</v>
      </c>
      <c r="E32" s="8" t="s">
        <v>6</v>
      </c>
      <c r="F32" s="23">
        <f t="shared" si="0"/>
        <v>2.1791078978525977</v>
      </c>
      <c r="G32" s="23">
        <f>SUM(F21:F32)</f>
        <v>94.11821673694844</v>
      </c>
    </row>
    <row r="33" spans="1:7" ht="13.5">
      <c r="A33" s="6">
        <f>'Data Inputs'!A16</f>
        <v>38261</v>
      </c>
      <c r="B33" s="26">
        <f>'Data Inputs'!C16</f>
        <v>381</v>
      </c>
      <c r="C33" s="26">
        <f t="shared" si="1"/>
        <v>95</v>
      </c>
      <c r="D33" s="35">
        <f>('Data Inputs'!G16*'Forecast '!B33)/10000</f>
        <v>4.2672</v>
      </c>
      <c r="F33" s="23">
        <f t="shared" si="0"/>
        <v>6.215378511308714</v>
      </c>
      <c r="G33" s="23">
        <f aca="true" t="shared" si="2" ref="G33:G44">SUM(F22:F33)</f>
        <v>94.09074507278342</v>
      </c>
    </row>
    <row r="34" spans="1:7" ht="13.5">
      <c r="A34" s="6">
        <f>'Data Inputs'!A17</f>
        <v>38292</v>
      </c>
      <c r="B34" s="26">
        <f>'Data Inputs'!C17</f>
        <v>660</v>
      </c>
      <c r="C34" s="26">
        <f t="shared" si="1"/>
        <v>381</v>
      </c>
      <c r="D34" s="35">
        <f>('Data Inputs'!G17*'Forecast '!B34)/10000</f>
        <v>7.458</v>
      </c>
      <c r="F34" s="23">
        <f t="shared" si="0"/>
        <v>10.318747093683788</v>
      </c>
      <c r="G34" s="23">
        <f t="shared" si="2"/>
        <v>94.04315636320622</v>
      </c>
    </row>
    <row r="35" spans="1:7" ht="13.5">
      <c r="A35" s="6">
        <f>'Data Inputs'!A18</f>
        <v>38322</v>
      </c>
      <c r="B35" s="26">
        <f>'Data Inputs'!C18</f>
        <v>997</v>
      </c>
      <c r="C35" s="26">
        <f t="shared" si="1"/>
        <v>660</v>
      </c>
      <c r="D35" s="35">
        <f>('Data Inputs'!G18*'Forecast '!B35)/10000</f>
        <v>11.3658</v>
      </c>
      <c r="F35" s="23">
        <f t="shared" si="0"/>
        <v>15.216785175284981</v>
      </c>
      <c r="G35" s="23">
        <f t="shared" si="2"/>
        <v>93.97126857010247</v>
      </c>
    </row>
    <row r="36" spans="1:7" ht="13.5">
      <c r="A36" s="6">
        <f>'Data Inputs'!A19</f>
        <v>38353</v>
      </c>
      <c r="B36" s="26">
        <f>'Data Inputs'!C19</f>
        <v>1142</v>
      </c>
      <c r="C36" s="26">
        <f t="shared" si="1"/>
        <v>997</v>
      </c>
      <c r="D36" s="35">
        <f>('Data Inputs'!G19*'Forecast '!B36)/10000</f>
        <v>13.133</v>
      </c>
      <c r="F36" s="23">
        <f t="shared" si="0"/>
        <v>17.499092940957702</v>
      </c>
      <c r="G36" s="23">
        <f t="shared" si="2"/>
        <v>93.88892568171283</v>
      </c>
    </row>
    <row r="37" spans="1:7" ht="13.5">
      <c r="A37" s="6">
        <f>'Data Inputs'!A20</f>
        <v>38384</v>
      </c>
      <c r="B37" s="26">
        <f>'Data Inputs'!C20</f>
        <v>972</v>
      </c>
      <c r="C37" s="26">
        <f t="shared" si="1"/>
        <v>1142</v>
      </c>
      <c r="D37" s="35">
        <f>('Data Inputs'!G20*'Forecast '!B37)/10000</f>
        <v>11.2752</v>
      </c>
      <c r="F37" s="23">
        <f>F$3+$C37*F$4+$B37*F$5+$D37*F$6</f>
        <v>15.258521124542185</v>
      </c>
      <c r="G37" s="23">
        <f>SUM(F26:F37)</f>
        <v>93.81884049124461</v>
      </c>
    </row>
    <row r="38" spans="1:7" ht="13.5">
      <c r="A38" s="6">
        <f>'Data Inputs'!A21</f>
        <v>38412</v>
      </c>
      <c r="B38" s="26">
        <f>'Data Inputs'!C21</f>
        <v>786</v>
      </c>
      <c r="C38" s="26">
        <f t="shared" si="1"/>
        <v>972</v>
      </c>
      <c r="D38" s="35">
        <f>('Data Inputs'!G21*'Forecast '!B38)/10000</f>
        <v>9.1962</v>
      </c>
      <c r="F38" s="23">
        <f>F$3+$C38*F$4+$B38*F$5+$D38*F$6</f>
        <v>12.53719215698915</v>
      </c>
      <c r="G38" s="23">
        <f t="shared" si="2"/>
        <v>93.7621666643845</v>
      </c>
    </row>
    <row r="39" spans="1:7" ht="13.5">
      <c r="A39" s="6">
        <f>'Data Inputs'!A22</f>
        <v>38443</v>
      </c>
      <c r="B39" s="26">
        <f>'Data Inputs'!C22</f>
        <v>429</v>
      </c>
      <c r="C39" s="26">
        <f t="shared" si="1"/>
        <v>786</v>
      </c>
      <c r="D39" s="35">
        <f>('Data Inputs'!G22*'Forecast '!B39)/10000</f>
        <v>5.0622</v>
      </c>
      <c r="F39" s="23">
        <f>F$3+$C39*F$4+$B39*F$5+$D39*F$6</f>
        <v>7.439021388956611</v>
      </c>
      <c r="G39" s="23">
        <f t="shared" si="2"/>
        <v>93.73123400315933</v>
      </c>
    </row>
    <row r="40" spans="1:7" ht="13.5">
      <c r="A40" s="6">
        <f>'Data Inputs'!A23</f>
        <v>38473</v>
      </c>
      <c r="B40" s="26">
        <f>'Data Inputs'!C23</f>
        <v>176</v>
      </c>
      <c r="C40" s="26">
        <f t="shared" si="1"/>
        <v>429</v>
      </c>
      <c r="D40" s="35">
        <f>('Data Inputs'!G23*'Forecast '!B40)/10000</f>
        <v>2.0944</v>
      </c>
      <c r="F40" s="23">
        <f t="shared" si="0"/>
        <v>3.6414950066057807</v>
      </c>
      <c r="G40" s="23">
        <f t="shared" si="2"/>
        <v>93.7185436806054</v>
      </c>
    </row>
    <row r="41" spans="1:7" ht="13.5">
      <c r="A41" s="6">
        <f>'Data Inputs'!A24</f>
        <v>38504</v>
      </c>
      <c r="B41" s="26">
        <f>'Data Inputs'!C24</f>
        <v>33</v>
      </c>
      <c r="C41" s="26">
        <f t="shared" si="1"/>
        <v>176</v>
      </c>
      <c r="D41" s="35">
        <f>('Data Inputs'!G24*'Forecast '!B41)/10000</f>
        <v>0.396</v>
      </c>
      <c r="F41" s="23">
        <f t="shared" si="0"/>
        <v>1.4538328108960668</v>
      </c>
      <c r="G41" s="23">
        <f t="shared" si="2"/>
        <v>93.71616424512652</v>
      </c>
    </row>
    <row r="42" spans="1:7" ht="13.5">
      <c r="A42" s="6">
        <f>'Data Inputs'!A25</f>
        <v>38534</v>
      </c>
      <c r="B42" s="26">
        <f>'Data Inputs'!C25</f>
        <v>5</v>
      </c>
      <c r="C42" s="26">
        <f t="shared" si="1"/>
        <v>33</v>
      </c>
      <c r="D42" s="35">
        <f>('Data Inputs'!G25*'Forecast '!B42)/10000</f>
        <v>0.0605</v>
      </c>
      <c r="F42" s="23">
        <f t="shared" si="0"/>
        <v>0.9481152694483123</v>
      </c>
      <c r="G42" s="23">
        <f t="shared" si="2"/>
        <v>93.71580372459944</v>
      </c>
    </row>
    <row r="43" spans="1:7" ht="13.5">
      <c r="A43" s="6">
        <f>'Data Inputs'!A26</f>
        <v>38565</v>
      </c>
      <c r="B43" s="26">
        <f>'Data Inputs'!C26</f>
        <v>11</v>
      </c>
      <c r="C43" s="26">
        <f t="shared" si="1"/>
        <v>5</v>
      </c>
      <c r="D43" s="35">
        <f>('Data Inputs'!G26*'Forecast '!B43)/10000</f>
        <v>0.1342</v>
      </c>
      <c r="F43" s="23">
        <f t="shared" si="0"/>
        <v>1.0077212029139275</v>
      </c>
      <c r="G43" s="23">
        <f t="shared" si="2"/>
        <v>93.7150105794398</v>
      </c>
    </row>
    <row r="44" spans="1:7" ht="13.5">
      <c r="A44" s="6">
        <f>'Data Inputs'!A27</f>
        <v>38596</v>
      </c>
      <c r="B44" s="26">
        <f>'Data Inputs'!C27</f>
        <v>95</v>
      </c>
      <c r="C44" s="26">
        <f t="shared" si="1"/>
        <v>11</v>
      </c>
      <c r="D44" s="35">
        <f>('Data Inputs'!G27*'Forecast '!B44)/10000</f>
        <v>1.1685</v>
      </c>
      <c r="E44" s="8" t="s">
        <v>7</v>
      </c>
      <c r="F44" s="23">
        <f t="shared" si="0"/>
        <v>2.1722580078376987</v>
      </c>
      <c r="G44" s="23">
        <f t="shared" si="2"/>
        <v>93.70816068942491</v>
      </c>
    </row>
    <row r="45" spans="1:7" ht="13.5">
      <c r="A45" s="6">
        <f>'Data Inputs'!A28</f>
        <v>38626</v>
      </c>
      <c r="B45" s="26">
        <f>'Data Inputs'!C28</f>
        <v>381</v>
      </c>
      <c r="C45" s="26">
        <f t="shared" si="1"/>
        <v>95</v>
      </c>
      <c r="D45" s="35">
        <f>('Data Inputs'!G28*'Forecast '!B45)/10000</f>
        <v>4.7244</v>
      </c>
      <c r="F45" s="23">
        <f t="shared" si="0"/>
        <v>6.187906847143696</v>
      </c>
      <c r="G45" s="23">
        <f aca="true" t="shared" si="3" ref="G45:G56">SUM(F34:F45)</f>
        <v>93.68068902525988</v>
      </c>
    </row>
    <row r="46" spans="1:7" ht="13.5">
      <c r="A46" s="6">
        <f>'Data Inputs'!A29</f>
        <v>38657</v>
      </c>
      <c r="B46" s="26">
        <f>'Data Inputs'!C29</f>
        <v>660</v>
      </c>
      <c r="C46" s="26">
        <f t="shared" si="1"/>
        <v>381</v>
      </c>
      <c r="D46" s="35">
        <f>('Data Inputs'!G29*'Forecast '!B46)/10000</f>
        <v>8.25</v>
      </c>
      <c r="F46" s="23">
        <f t="shared" si="0"/>
        <v>10.271158384106593</v>
      </c>
      <c r="G46" s="23">
        <f t="shared" si="3"/>
        <v>93.6331003156827</v>
      </c>
    </row>
    <row r="47" spans="1:7" ht="13.5">
      <c r="A47" s="6">
        <f>'Data Inputs'!A30</f>
        <v>38687</v>
      </c>
      <c r="B47" s="26">
        <f>'Data Inputs'!C30</f>
        <v>997</v>
      </c>
      <c r="C47" s="26">
        <f t="shared" si="1"/>
        <v>660</v>
      </c>
      <c r="D47" s="35">
        <f>('Data Inputs'!G30*'Forecast '!B47)/10000</f>
        <v>12.5622</v>
      </c>
      <c r="F47" s="23">
        <f t="shared" si="0"/>
        <v>15.144897382181249</v>
      </c>
      <c r="G47" s="23">
        <f t="shared" si="3"/>
        <v>93.56121252257898</v>
      </c>
    </row>
    <row r="48" spans="1:7" ht="13.5">
      <c r="A48" s="6">
        <f>'Data Inputs'!A31</f>
        <v>38718</v>
      </c>
      <c r="B48" s="26">
        <f>'Data Inputs'!C31</f>
        <v>1142</v>
      </c>
      <c r="C48" s="26">
        <f t="shared" si="1"/>
        <v>997</v>
      </c>
      <c r="D48" s="35">
        <f>('Data Inputs'!G31*'Forecast '!B48)/10000</f>
        <v>14.5034</v>
      </c>
      <c r="F48" s="23">
        <f t="shared" si="0"/>
        <v>17.41675005256807</v>
      </c>
      <c r="G48" s="23">
        <f t="shared" si="3"/>
        <v>93.47886963418932</v>
      </c>
    </row>
    <row r="49" spans="1:7" ht="13.5">
      <c r="A49" s="6">
        <f>'Data Inputs'!A32</f>
        <v>38749</v>
      </c>
      <c r="B49" s="26">
        <f>'Data Inputs'!C32</f>
        <v>972</v>
      </c>
      <c r="C49" s="26">
        <f t="shared" si="1"/>
        <v>1142</v>
      </c>
      <c r="D49" s="35">
        <f>('Data Inputs'!G32*'Forecast '!B49)/10000</f>
        <v>12.4416</v>
      </c>
      <c r="F49" s="23">
        <f t="shared" si="0"/>
        <v>15.188435934073953</v>
      </c>
      <c r="G49" s="23">
        <f t="shared" si="3"/>
        <v>93.4087844437211</v>
      </c>
    </row>
    <row r="50" spans="1:7" ht="13.5">
      <c r="A50" s="6">
        <f>'Data Inputs'!A33</f>
        <v>38777</v>
      </c>
      <c r="B50" s="26">
        <f>'Data Inputs'!C33</f>
        <v>786</v>
      </c>
      <c r="C50" s="26">
        <f t="shared" si="1"/>
        <v>972</v>
      </c>
      <c r="D50" s="35">
        <f>('Data Inputs'!G33*'Forecast '!B50)/10000</f>
        <v>10.1394</v>
      </c>
      <c r="F50" s="23">
        <f t="shared" si="0"/>
        <v>12.480518330129035</v>
      </c>
      <c r="G50" s="23">
        <f t="shared" si="3"/>
        <v>93.35211061686098</v>
      </c>
    </row>
    <row r="51" spans="1:7" ht="13.5">
      <c r="A51" s="6">
        <f>'Data Inputs'!A34</f>
        <v>38808</v>
      </c>
      <c r="B51" s="26">
        <f>'Data Inputs'!C34</f>
        <v>429</v>
      </c>
      <c r="C51" s="26">
        <f t="shared" si="1"/>
        <v>786</v>
      </c>
      <c r="D51" s="35">
        <f>('Data Inputs'!G34*'Forecast '!B51)/10000</f>
        <v>5.577</v>
      </c>
      <c r="F51" s="23">
        <f t="shared" si="0"/>
        <v>7.408088727731434</v>
      </c>
      <c r="G51" s="23">
        <f t="shared" si="3"/>
        <v>93.32117795563582</v>
      </c>
    </row>
    <row r="52" spans="1:7" ht="13.5">
      <c r="A52" s="6">
        <f>'Data Inputs'!A35</f>
        <v>38838</v>
      </c>
      <c r="B52" s="26">
        <f>'Data Inputs'!C35</f>
        <v>176</v>
      </c>
      <c r="C52" s="26">
        <f t="shared" si="1"/>
        <v>429</v>
      </c>
      <c r="D52" s="35">
        <f>('Data Inputs'!G35*'Forecast '!B52)/10000</f>
        <v>2.3056</v>
      </c>
      <c r="F52" s="23">
        <f t="shared" si="0"/>
        <v>3.628804684051862</v>
      </c>
      <c r="G52" s="23">
        <f t="shared" si="3"/>
        <v>93.3084876330819</v>
      </c>
    </row>
    <row r="53" spans="1:7" ht="13.5">
      <c r="A53" s="6">
        <f>'Data Inputs'!A36</f>
        <v>38869</v>
      </c>
      <c r="B53" s="26">
        <f>'Data Inputs'!C36</f>
        <v>33</v>
      </c>
      <c r="C53" s="26">
        <f t="shared" si="1"/>
        <v>176</v>
      </c>
      <c r="D53" s="35">
        <f>('Data Inputs'!G36*'Forecast '!B53)/10000</f>
        <v>0.4356</v>
      </c>
      <c r="F53" s="23">
        <f t="shared" si="0"/>
        <v>1.451453375417207</v>
      </c>
      <c r="G53" s="23">
        <f t="shared" si="3"/>
        <v>93.30610819760302</v>
      </c>
    </row>
    <row r="54" spans="1:7" ht="13.5">
      <c r="A54" s="6">
        <f>'Data Inputs'!A37</f>
        <v>38899</v>
      </c>
      <c r="B54" s="26">
        <f>'Data Inputs'!C37</f>
        <v>5</v>
      </c>
      <c r="C54" s="26">
        <f t="shared" si="1"/>
        <v>33</v>
      </c>
      <c r="D54" s="35">
        <f>('Data Inputs'!G37*'Forecast '!B54)/10000</f>
        <v>0.0665</v>
      </c>
      <c r="F54" s="23">
        <f t="shared" si="0"/>
        <v>0.9477547489212123</v>
      </c>
      <c r="G54" s="23">
        <f t="shared" si="3"/>
        <v>93.30574767707593</v>
      </c>
    </row>
    <row r="55" spans="1:7" ht="13.5">
      <c r="A55" s="6">
        <f>'Data Inputs'!A38</f>
        <v>38930</v>
      </c>
      <c r="B55" s="26">
        <f>'Data Inputs'!C38</f>
        <v>11</v>
      </c>
      <c r="C55" s="26">
        <f t="shared" si="1"/>
        <v>5</v>
      </c>
      <c r="D55" s="35">
        <f>('Data Inputs'!G38*'Forecast '!B55)/10000</f>
        <v>0.1474</v>
      </c>
      <c r="F55" s="23">
        <f t="shared" si="0"/>
        <v>1.0069280577543076</v>
      </c>
      <c r="G55" s="23">
        <f t="shared" si="3"/>
        <v>93.30495453191631</v>
      </c>
    </row>
    <row r="56" spans="1:7" ht="13.5">
      <c r="A56" s="6">
        <f>'Data Inputs'!A39</f>
        <v>38961</v>
      </c>
      <c r="B56" s="26">
        <f>'Data Inputs'!C39</f>
        <v>95</v>
      </c>
      <c r="C56" s="26">
        <f t="shared" si="1"/>
        <v>11</v>
      </c>
      <c r="D56" s="35">
        <f>('Data Inputs'!G39*'Forecast '!B56)/10000</f>
        <v>1.2825</v>
      </c>
      <c r="E56" s="8" t="s">
        <v>8</v>
      </c>
      <c r="F56" s="23">
        <f t="shared" si="0"/>
        <v>2.1654081178227993</v>
      </c>
      <c r="G56" s="23">
        <f t="shared" si="3"/>
        <v>93.2981046419014</v>
      </c>
    </row>
    <row r="57" spans="1:7" ht="13.5">
      <c r="A57" s="6">
        <f>'Data Inputs'!A40</f>
        <v>38991</v>
      </c>
      <c r="B57" s="26">
        <f>'Data Inputs'!C40</f>
        <v>381</v>
      </c>
      <c r="C57" s="26">
        <f t="shared" si="1"/>
        <v>95</v>
      </c>
      <c r="D57" s="35">
        <f>('Data Inputs'!G40*'Forecast '!B57)/10000</f>
        <v>5.1816</v>
      </c>
      <c r="F57" s="23">
        <f t="shared" si="0"/>
        <v>6.160435182978679</v>
      </c>
      <c r="G57" s="23">
        <f aca="true" t="shared" si="4" ref="G57:G68">SUM(F46:F57)</f>
        <v>93.27063297773638</v>
      </c>
    </row>
    <row r="58" spans="1:7" ht="13.5">
      <c r="A58" s="6">
        <f>'Data Inputs'!A41</f>
        <v>39022</v>
      </c>
      <c r="B58" s="26">
        <f>'Data Inputs'!C41</f>
        <v>660</v>
      </c>
      <c r="C58" s="26">
        <f t="shared" si="1"/>
        <v>381</v>
      </c>
      <c r="D58" s="35">
        <f>('Data Inputs'!G41*'Forecast '!B58)/10000</f>
        <v>9.042</v>
      </c>
      <c r="F58" s="23">
        <f t="shared" si="0"/>
        <v>10.223569674529397</v>
      </c>
      <c r="G58" s="23">
        <f t="shared" si="4"/>
        <v>93.22304426815919</v>
      </c>
    </row>
    <row r="59" spans="1:7" ht="13.5">
      <c r="A59" s="6">
        <f>'Data Inputs'!A42</f>
        <v>39052</v>
      </c>
      <c r="B59" s="26">
        <f>'Data Inputs'!C42</f>
        <v>997</v>
      </c>
      <c r="C59" s="26">
        <f t="shared" si="1"/>
        <v>660</v>
      </c>
      <c r="D59" s="35">
        <f>('Data Inputs'!G42*'Forecast '!B59)/10000</f>
        <v>13.7586</v>
      </c>
      <c r="F59" s="23">
        <f t="shared" si="0"/>
        <v>15.073009589077516</v>
      </c>
      <c r="G59" s="23">
        <f t="shared" si="4"/>
        <v>93.15115647505547</v>
      </c>
    </row>
    <row r="60" spans="1:7" ht="13.5">
      <c r="A60" s="6">
        <f>'Data Inputs'!A43</f>
        <v>39083</v>
      </c>
      <c r="B60" s="26">
        <f>'Data Inputs'!C43</f>
        <v>1142</v>
      </c>
      <c r="C60" s="26">
        <f t="shared" si="1"/>
        <v>997</v>
      </c>
      <c r="D60" s="35">
        <f>('Data Inputs'!G43*'Forecast '!B60)/10000</f>
        <v>15.8738</v>
      </c>
      <c r="F60" s="23">
        <f t="shared" si="0"/>
        <v>17.334407164178437</v>
      </c>
      <c r="G60" s="23">
        <f t="shared" si="4"/>
        <v>93.06881358666584</v>
      </c>
    </row>
    <row r="61" spans="1:7" ht="13.5">
      <c r="A61" s="6">
        <f>'Data Inputs'!A44</f>
        <v>39114</v>
      </c>
      <c r="B61" s="26">
        <f>'Data Inputs'!C44</f>
        <v>972</v>
      </c>
      <c r="C61" s="26">
        <f t="shared" si="1"/>
        <v>1142</v>
      </c>
      <c r="D61" s="35">
        <f>('Data Inputs'!G44*'Forecast '!B61)/10000</f>
        <v>13.608</v>
      </c>
      <c r="F61" s="23">
        <f t="shared" si="0"/>
        <v>15.118350743605719</v>
      </c>
      <c r="G61" s="23">
        <f t="shared" si="4"/>
        <v>92.99872839619759</v>
      </c>
    </row>
    <row r="62" spans="1:7" ht="13.5">
      <c r="A62" s="6">
        <f>'Data Inputs'!A45</f>
        <v>39142</v>
      </c>
      <c r="B62" s="26">
        <f>'Data Inputs'!C45</f>
        <v>786</v>
      </c>
      <c r="C62" s="26">
        <f t="shared" si="1"/>
        <v>972</v>
      </c>
      <c r="D62" s="35">
        <f>('Data Inputs'!G45*'Forecast '!B62)/10000</f>
        <v>11.0826</v>
      </c>
      <c r="F62" s="23">
        <f t="shared" si="0"/>
        <v>12.42384450326892</v>
      </c>
      <c r="G62" s="23">
        <f t="shared" si="4"/>
        <v>92.94205456933749</v>
      </c>
    </row>
    <row r="63" spans="1:7" ht="13.5">
      <c r="A63" s="6">
        <f>'Data Inputs'!A46</f>
        <v>39173</v>
      </c>
      <c r="B63" s="26">
        <f>'Data Inputs'!C46</f>
        <v>429</v>
      </c>
      <c r="C63" s="26">
        <f t="shared" si="1"/>
        <v>786</v>
      </c>
      <c r="D63" s="35">
        <f>('Data Inputs'!G46*'Forecast '!B63)/10000</f>
        <v>6.0918</v>
      </c>
      <c r="F63" s="23">
        <f t="shared" si="0"/>
        <v>7.377156066506257</v>
      </c>
      <c r="G63" s="23">
        <f t="shared" si="4"/>
        <v>92.91112190811232</v>
      </c>
    </row>
    <row r="64" spans="1:7" ht="13.5">
      <c r="A64" s="6">
        <f>'Data Inputs'!A47</f>
        <v>39203</v>
      </c>
      <c r="B64" s="26">
        <f>'Data Inputs'!C47</f>
        <v>176</v>
      </c>
      <c r="C64" s="26">
        <f t="shared" si="1"/>
        <v>429</v>
      </c>
      <c r="D64" s="35">
        <f>('Data Inputs'!G47*'Forecast '!B64)/10000</f>
        <v>2.5168</v>
      </c>
      <c r="F64" s="23">
        <f t="shared" si="0"/>
        <v>3.616114361497943</v>
      </c>
      <c r="G64" s="23">
        <f t="shared" si="4"/>
        <v>92.89843158555841</v>
      </c>
    </row>
    <row r="65" spans="1:7" ht="13.5">
      <c r="A65" s="6">
        <f>'Data Inputs'!A48</f>
        <v>39234</v>
      </c>
      <c r="B65" s="26">
        <f>'Data Inputs'!C48</f>
        <v>33</v>
      </c>
      <c r="C65" s="26">
        <f t="shared" si="1"/>
        <v>176</v>
      </c>
      <c r="D65" s="35">
        <f>('Data Inputs'!G48*'Forecast '!B65)/10000</f>
        <v>0.4752</v>
      </c>
      <c r="F65" s="23">
        <f t="shared" si="0"/>
        <v>1.4490739399383472</v>
      </c>
      <c r="G65" s="23">
        <f t="shared" si="4"/>
        <v>92.89605215007954</v>
      </c>
    </row>
    <row r="66" spans="1:7" ht="13.5">
      <c r="A66" s="6">
        <f>'Data Inputs'!A49</f>
        <v>39264</v>
      </c>
      <c r="B66" s="26">
        <f>'Data Inputs'!C49</f>
        <v>5</v>
      </c>
      <c r="C66" s="26">
        <f t="shared" si="1"/>
        <v>33</v>
      </c>
      <c r="D66" s="35">
        <f>('Data Inputs'!G49*'Forecast '!B66)/10000</f>
        <v>0.0725</v>
      </c>
      <c r="F66" s="23">
        <f t="shared" si="0"/>
        <v>0.9473942283941122</v>
      </c>
      <c r="G66" s="23">
        <f t="shared" si="4"/>
        <v>92.89569162955245</v>
      </c>
    </row>
    <row r="67" spans="1:7" ht="13.5">
      <c r="A67" s="6">
        <f>'Data Inputs'!A50</f>
        <v>39295</v>
      </c>
      <c r="B67" s="26">
        <f>'Data Inputs'!C50</f>
        <v>11</v>
      </c>
      <c r="C67" s="26">
        <f t="shared" si="1"/>
        <v>5</v>
      </c>
      <c r="D67" s="35">
        <f>('Data Inputs'!G50*'Forecast '!B67)/10000</f>
        <v>0.1606</v>
      </c>
      <c r="F67" s="23">
        <f t="shared" si="0"/>
        <v>1.0061349125946877</v>
      </c>
      <c r="G67" s="23">
        <f t="shared" si="4"/>
        <v>92.89489848439283</v>
      </c>
    </row>
    <row r="68" spans="1:7" ht="13.5">
      <c r="A68" s="6">
        <f>'Data Inputs'!A51</f>
        <v>39326</v>
      </c>
      <c r="B68" s="26">
        <f>'Data Inputs'!C51</f>
        <v>95</v>
      </c>
      <c r="C68" s="26">
        <f t="shared" si="1"/>
        <v>11</v>
      </c>
      <c r="D68" s="35">
        <f>('Data Inputs'!G51*'Forecast '!B68)/10000</f>
        <v>1.3965</v>
      </c>
      <c r="E68" s="8" t="s">
        <v>36</v>
      </c>
      <c r="F68" s="23">
        <f t="shared" si="0"/>
        <v>2.1585582278079</v>
      </c>
      <c r="G68" s="23">
        <f t="shared" si="4"/>
        <v>92.88804859437792</v>
      </c>
    </row>
    <row r="69" spans="1:7" ht="13.5">
      <c r="A69" s="6">
        <f>'Data Inputs'!A52</f>
        <v>39356</v>
      </c>
      <c r="B69" s="26">
        <f>'Data Inputs'!C52</f>
        <v>381</v>
      </c>
      <c r="C69" s="26">
        <f t="shared" si="1"/>
        <v>95</v>
      </c>
      <c r="D69" s="35">
        <f>('Data Inputs'!G52*'Forecast '!B69)/10000</f>
        <v>5.6388</v>
      </c>
      <c r="F69" s="23">
        <f t="shared" si="0"/>
        <v>6.1329635188136615</v>
      </c>
      <c r="G69" s="23">
        <f aca="true" t="shared" si="5" ref="G69:G79">SUM(F58:F69)</f>
        <v>92.86057693021291</v>
      </c>
    </row>
    <row r="70" spans="1:7" ht="13.5">
      <c r="A70" s="6">
        <f>'Data Inputs'!A53</f>
        <v>39387</v>
      </c>
      <c r="B70" s="26">
        <f>'Data Inputs'!C53</f>
        <v>660</v>
      </c>
      <c r="C70" s="26">
        <f t="shared" si="1"/>
        <v>381</v>
      </c>
      <c r="D70" s="35">
        <f>('Data Inputs'!G53*'Forecast '!B70)/10000</f>
        <v>9.834</v>
      </c>
      <c r="F70" s="23">
        <f t="shared" si="0"/>
        <v>10.175980964952203</v>
      </c>
      <c r="G70" s="23">
        <f t="shared" si="5"/>
        <v>92.81298822063572</v>
      </c>
    </row>
    <row r="71" spans="1:7" ht="13.5">
      <c r="A71" s="6">
        <f>'Data Inputs'!A54</f>
        <v>39417</v>
      </c>
      <c r="B71" s="26">
        <f>'Data Inputs'!C54</f>
        <v>997</v>
      </c>
      <c r="C71" s="26">
        <f t="shared" si="1"/>
        <v>660</v>
      </c>
      <c r="D71" s="35">
        <f>('Data Inputs'!G54*'Forecast '!B71)/10000</f>
        <v>14.955</v>
      </c>
      <c r="F71" s="23">
        <f t="shared" si="0"/>
        <v>15.001121795973782</v>
      </c>
      <c r="G71" s="23">
        <f t="shared" si="5"/>
        <v>92.74110042753198</v>
      </c>
    </row>
    <row r="72" spans="1:7" ht="13.5">
      <c r="A72" s="6">
        <f>'Data Inputs'!A55</f>
        <v>39448</v>
      </c>
      <c r="B72" s="26">
        <f>'Data Inputs'!C55</f>
        <v>1142</v>
      </c>
      <c r="C72" s="26">
        <f t="shared" si="1"/>
        <v>997</v>
      </c>
      <c r="D72" s="35">
        <f>('Data Inputs'!G55*'Forecast '!B72)/10000</f>
        <v>17.2442</v>
      </c>
      <c r="F72" s="23">
        <f t="shared" si="0"/>
        <v>17.252064275788804</v>
      </c>
      <c r="G72" s="23">
        <f t="shared" si="5"/>
        <v>92.65875753914233</v>
      </c>
    </row>
    <row r="73" spans="1:7" ht="13.5">
      <c r="A73" s="6">
        <f>'Data Inputs'!A56</f>
        <v>39479</v>
      </c>
      <c r="B73" s="26">
        <f>'Data Inputs'!C56</f>
        <v>972</v>
      </c>
      <c r="C73" s="26">
        <f t="shared" si="1"/>
        <v>1142</v>
      </c>
      <c r="D73" s="35">
        <f>('Data Inputs'!G56*'Forecast '!B73)/10000</f>
        <v>14.7744</v>
      </c>
      <c r="F73" s="23">
        <f t="shared" si="0"/>
        <v>15.048265553137487</v>
      </c>
      <c r="G73" s="23">
        <f t="shared" si="5"/>
        <v>92.58867234867411</v>
      </c>
    </row>
    <row r="74" spans="1:7" ht="13.5">
      <c r="A74" s="6">
        <f>'Data Inputs'!A57</f>
        <v>39508</v>
      </c>
      <c r="B74" s="26">
        <f>'Data Inputs'!C57</f>
        <v>786</v>
      </c>
      <c r="C74" s="26">
        <f t="shared" si="1"/>
        <v>972</v>
      </c>
      <c r="D74" s="35">
        <f>('Data Inputs'!G57*'Forecast '!B74)/10000</f>
        <v>12.0258</v>
      </c>
      <c r="F74" s="23">
        <f t="shared" si="0"/>
        <v>12.367170676408806</v>
      </c>
      <c r="G74" s="23">
        <f t="shared" si="5"/>
        <v>92.53199852181399</v>
      </c>
    </row>
    <row r="75" spans="1:7" ht="13.5">
      <c r="A75" s="6">
        <f>'Data Inputs'!A58</f>
        <v>39539</v>
      </c>
      <c r="B75" s="26">
        <f>'Data Inputs'!C58</f>
        <v>429</v>
      </c>
      <c r="C75" s="26">
        <f t="shared" si="1"/>
        <v>786</v>
      </c>
      <c r="D75" s="35">
        <f>('Data Inputs'!G58*'Forecast '!B75)/10000</f>
        <v>6.6066</v>
      </c>
      <c r="F75" s="23">
        <f t="shared" si="0"/>
        <v>7.34622340528108</v>
      </c>
      <c r="G75" s="23">
        <f t="shared" si="5"/>
        <v>92.50106586058881</v>
      </c>
    </row>
    <row r="76" spans="1:7" ht="13.5">
      <c r="A76" s="6">
        <f>'Data Inputs'!A59</f>
        <v>39569</v>
      </c>
      <c r="B76" s="26">
        <f>'Data Inputs'!C59</f>
        <v>176</v>
      </c>
      <c r="C76" s="26">
        <f t="shared" si="1"/>
        <v>429</v>
      </c>
      <c r="D76" s="35">
        <f>('Data Inputs'!G59*'Forecast '!B76)/10000</f>
        <v>2.728</v>
      </c>
      <c r="F76" s="23">
        <f t="shared" si="0"/>
        <v>3.6034240389440244</v>
      </c>
      <c r="G76" s="23">
        <f t="shared" si="5"/>
        <v>92.4883755380349</v>
      </c>
    </row>
    <row r="77" spans="1:7" ht="13.5">
      <c r="A77" s="6">
        <f>'Data Inputs'!A60</f>
        <v>39600</v>
      </c>
      <c r="B77" s="26">
        <f>'Data Inputs'!C60</f>
        <v>33</v>
      </c>
      <c r="C77" s="26">
        <f t="shared" si="1"/>
        <v>176</v>
      </c>
      <c r="D77" s="35">
        <f>('Data Inputs'!G60*'Forecast '!B77)/10000</f>
        <v>0.5148</v>
      </c>
      <c r="F77" s="23">
        <f t="shared" si="0"/>
        <v>1.4466945044594874</v>
      </c>
      <c r="G77" s="23">
        <f t="shared" si="5"/>
        <v>92.48599610255603</v>
      </c>
    </row>
    <row r="78" spans="1:7" ht="13.5">
      <c r="A78" s="6">
        <f>'Data Inputs'!A61</f>
        <v>39630</v>
      </c>
      <c r="B78" s="26">
        <f>'Data Inputs'!C61</f>
        <v>5</v>
      </c>
      <c r="C78" s="26">
        <f t="shared" si="1"/>
        <v>33</v>
      </c>
      <c r="D78" s="35">
        <f>('Data Inputs'!G61*'Forecast '!B78)/10000</f>
        <v>0.0785</v>
      </c>
      <c r="F78" s="23">
        <f t="shared" si="0"/>
        <v>0.9470337078670124</v>
      </c>
      <c r="G78" s="23">
        <f t="shared" si="5"/>
        <v>92.48563558202893</v>
      </c>
    </row>
    <row r="79" spans="1:7" ht="13.5">
      <c r="A79" s="6">
        <f>'Data Inputs'!A62</f>
        <v>39661</v>
      </c>
      <c r="B79" s="26">
        <f>'Data Inputs'!C62</f>
        <v>11</v>
      </c>
      <c r="C79" s="26">
        <f t="shared" si="1"/>
        <v>5</v>
      </c>
      <c r="D79" s="35">
        <f>('Data Inputs'!G62*'Forecast '!B79)/10000</f>
        <v>0.1738</v>
      </c>
      <c r="F79" s="23">
        <f t="shared" si="0"/>
        <v>1.0053417674350678</v>
      </c>
      <c r="G79" s="23">
        <f t="shared" si="5"/>
        <v>92.48484243686931</v>
      </c>
    </row>
    <row r="80" spans="1:7" ht="13.5">
      <c r="A80" s="6">
        <f>'Data Inputs'!A63</f>
        <v>39692</v>
      </c>
      <c r="B80" s="26">
        <f>'Data Inputs'!C63</f>
        <v>95</v>
      </c>
      <c r="C80" s="26">
        <f t="shared" si="1"/>
        <v>11</v>
      </c>
      <c r="D80" s="35">
        <f>('Data Inputs'!G63*'Forecast '!B80)/10000</f>
        <v>1.5105</v>
      </c>
      <c r="E80" s="8" t="s">
        <v>37</v>
      </c>
      <c r="F80" s="23">
        <f t="shared" si="0"/>
        <v>2.1517083377930004</v>
      </c>
      <c r="G80" s="23">
        <f>SUM(F69:F80)</f>
        <v>92.47799254685441</v>
      </c>
    </row>
    <row r="81" spans="1:7" ht="13.5">
      <c r="A81" s="6">
        <f>'Data Inputs'!A64</f>
        <v>39722</v>
      </c>
      <c r="B81" s="26">
        <f>'Data Inputs'!C64</f>
        <v>381</v>
      </c>
      <c r="C81" s="26">
        <f t="shared" si="1"/>
        <v>95</v>
      </c>
      <c r="D81" s="35">
        <f>('Data Inputs'!G64*'Forecast '!B81)/10000</f>
        <v>6.096</v>
      </c>
      <c r="F81" s="23">
        <f t="shared" si="0"/>
        <v>6.105491854648644</v>
      </c>
      <c r="G81" s="23">
        <f aca="true" t="shared" si="6" ref="G81:G92">SUM(F70:F81)</f>
        <v>92.45052088268939</v>
      </c>
    </row>
    <row r="82" spans="1:7" ht="13.5">
      <c r="A82" s="6">
        <f>'Data Inputs'!A65</f>
        <v>39753</v>
      </c>
      <c r="B82" s="26">
        <f>'Data Inputs'!C65</f>
        <v>660</v>
      </c>
      <c r="C82" s="26">
        <f t="shared" si="1"/>
        <v>381</v>
      </c>
      <c r="D82" s="35">
        <f>('Data Inputs'!G65*'Forecast '!B82)/10000</f>
        <v>10.626</v>
      </c>
      <c r="F82" s="23">
        <f t="shared" si="0"/>
        <v>10.128392255375006</v>
      </c>
      <c r="G82" s="23">
        <f t="shared" si="6"/>
        <v>92.40293217311219</v>
      </c>
    </row>
    <row r="83" spans="1:7" ht="13.5">
      <c r="A83" s="6">
        <f>'Data Inputs'!A66</f>
        <v>39783</v>
      </c>
      <c r="B83" s="26">
        <f>'Data Inputs'!C66</f>
        <v>997</v>
      </c>
      <c r="C83" s="26">
        <f t="shared" si="1"/>
        <v>660</v>
      </c>
      <c r="D83" s="35">
        <f>('Data Inputs'!G66*'Forecast '!B83)/10000</f>
        <v>16.1514</v>
      </c>
      <c r="F83" s="23">
        <f t="shared" si="0"/>
        <v>14.92923400287005</v>
      </c>
      <c r="G83" s="23">
        <f t="shared" si="6"/>
        <v>92.33104438000848</v>
      </c>
    </row>
    <row r="84" spans="1:7" ht="13.5">
      <c r="A84" s="6">
        <f>'Data Inputs'!A67</f>
        <v>39814</v>
      </c>
      <c r="B84" s="26">
        <f>'Data Inputs'!C67</f>
        <v>1142</v>
      </c>
      <c r="C84" s="26">
        <f t="shared" si="1"/>
        <v>997</v>
      </c>
      <c r="D84" s="35">
        <f>('Data Inputs'!G67*'Forecast '!B84)/10000</f>
        <v>18.6146</v>
      </c>
      <c r="F84" s="23">
        <f t="shared" si="0"/>
        <v>17.16972138739917</v>
      </c>
      <c r="G84" s="23">
        <f t="shared" si="6"/>
        <v>92.24870149161885</v>
      </c>
    </row>
    <row r="85" spans="1:7" ht="13.5">
      <c r="A85" s="6">
        <f>'Data Inputs'!A68</f>
        <v>39845</v>
      </c>
      <c r="B85" s="26">
        <f>'Data Inputs'!C68</f>
        <v>972</v>
      </c>
      <c r="C85" s="26">
        <f t="shared" si="1"/>
        <v>1142</v>
      </c>
      <c r="D85" s="35">
        <f>('Data Inputs'!G68*'Forecast '!B85)/10000</f>
        <v>15.9408</v>
      </c>
      <c r="F85" s="23">
        <f aca="true" t="shared" si="7" ref="F85:F148">F$3+$C85*F$4+$B85*F$5+$D85*F$6</f>
        <v>14.978180362669253</v>
      </c>
      <c r="G85" s="23">
        <f t="shared" si="6"/>
        <v>92.1786163011506</v>
      </c>
    </row>
    <row r="86" spans="1:11" ht="13.5">
      <c r="A86" s="6">
        <f>'Data Inputs'!A69</f>
        <v>39873</v>
      </c>
      <c r="B86" s="26">
        <f>'Data Inputs'!C69</f>
        <v>786</v>
      </c>
      <c r="C86" s="26">
        <f t="shared" si="1"/>
        <v>972</v>
      </c>
      <c r="D86" s="35">
        <f>('Data Inputs'!G69*'Forecast '!B86)/10000</f>
        <v>12.969</v>
      </c>
      <c r="F86" s="23">
        <f t="shared" si="7"/>
        <v>12.310496849548692</v>
      </c>
      <c r="G86" s="23">
        <f t="shared" si="6"/>
        <v>92.12194247429048</v>
      </c>
      <c r="H86" s="21"/>
      <c r="I86" s="21"/>
      <c r="J86" s="21"/>
      <c r="K86" s="21"/>
    </row>
    <row r="87" spans="1:7" ht="13.5">
      <c r="A87" s="6">
        <f>'Data Inputs'!A70</f>
        <v>39904</v>
      </c>
      <c r="B87" s="26">
        <f>'Data Inputs'!C70</f>
        <v>429</v>
      </c>
      <c r="C87" s="26">
        <f aca="true" t="shared" si="8" ref="C87:C150">B86</f>
        <v>786</v>
      </c>
      <c r="D87" s="35">
        <f>('Data Inputs'!G70*'Forecast '!B87)/10000</f>
        <v>7.1214</v>
      </c>
      <c r="F87" s="23">
        <f t="shared" si="7"/>
        <v>7.315290744055902</v>
      </c>
      <c r="G87" s="23">
        <f t="shared" si="6"/>
        <v>92.0910098130653</v>
      </c>
    </row>
    <row r="88" spans="1:7" ht="13.5">
      <c r="A88" s="6">
        <f>'Data Inputs'!A71</f>
        <v>39934</v>
      </c>
      <c r="B88" s="26">
        <f>'Data Inputs'!C71</f>
        <v>176</v>
      </c>
      <c r="C88" s="26">
        <f t="shared" si="8"/>
        <v>429</v>
      </c>
      <c r="D88" s="35">
        <f>('Data Inputs'!G71*'Forecast '!B88)/10000</f>
        <v>2.9392</v>
      </c>
      <c r="F88" s="23">
        <f t="shared" si="7"/>
        <v>3.5907337163901056</v>
      </c>
      <c r="G88" s="23">
        <f t="shared" si="6"/>
        <v>92.07831949051139</v>
      </c>
    </row>
    <row r="89" spans="1:7" ht="13.5">
      <c r="A89" s="6">
        <f>'Data Inputs'!A72</f>
        <v>39965</v>
      </c>
      <c r="B89" s="26">
        <f>'Data Inputs'!C72</f>
        <v>33</v>
      </c>
      <c r="C89" s="26">
        <f t="shared" si="8"/>
        <v>176</v>
      </c>
      <c r="D89" s="35">
        <f>('Data Inputs'!G72*'Forecast '!B89)/10000</f>
        <v>0.5544</v>
      </c>
      <c r="F89" s="23">
        <f t="shared" si="7"/>
        <v>1.4443150689806277</v>
      </c>
      <c r="G89" s="23">
        <f t="shared" si="6"/>
        <v>92.07594005503253</v>
      </c>
    </row>
    <row r="90" spans="1:7" ht="13.5">
      <c r="A90" s="6">
        <f>'Data Inputs'!A73</f>
        <v>39995</v>
      </c>
      <c r="B90" s="26">
        <f>'Data Inputs'!C73</f>
        <v>5</v>
      </c>
      <c r="C90" s="26">
        <f t="shared" si="8"/>
        <v>33</v>
      </c>
      <c r="D90" s="35">
        <f>('Data Inputs'!G73*'Forecast '!B90)/10000</f>
        <v>0.0845</v>
      </c>
      <c r="F90" s="23">
        <f t="shared" si="7"/>
        <v>0.9466731873399123</v>
      </c>
      <c r="G90" s="23">
        <f t="shared" si="6"/>
        <v>92.07557953450544</v>
      </c>
    </row>
    <row r="91" spans="1:7" ht="13.5">
      <c r="A91" s="6">
        <f>'Data Inputs'!A74</f>
        <v>40026</v>
      </c>
      <c r="B91" s="26">
        <f>'Data Inputs'!C74</f>
        <v>11</v>
      </c>
      <c r="C91" s="26">
        <f t="shared" si="8"/>
        <v>5</v>
      </c>
      <c r="D91" s="35">
        <f>('Data Inputs'!G74*'Forecast '!B91)/10000</f>
        <v>0.187</v>
      </c>
      <c r="F91" s="23">
        <f t="shared" si="7"/>
        <v>1.0045486222754478</v>
      </c>
      <c r="G91" s="23">
        <f t="shared" si="6"/>
        <v>92.0747863893458</v>
      </c>
    </row>
    <row r="92" spans="1:7" ht="13.5">
      <c r="A92" s="6">
        <f>'Data Inputs'!A75</f>
        <v>40057</v>
      </c>
      <c r="B92" s="26">
        <f>'Data Inputs'!C75</f>
        <v>95</v>
      </c>
      <c r="C92" s="26">
        <f t="shared" si="8"/>
        <v>11</v>
      </c>
      <c r="D92" s="35">
        <f>('Data Inputs'!G75*'Forecast '!B92)/10000</f>
        <v>1.6245</v>
      </c>
      <c r="E92" s="8" t="s">
        <v>38</v>
      </c>
      <c r="F92" s="23">
        <f t="shared" si="7"/>
        <v>2.1448584477781014</v>
      </c>
      <c r="G92" s="23">
        <f t="shared" si="6"/>
        <v>92.06793649933091</v>
      </c>
    </row>
    <row r="93" spans="1:7" ht="13.5">
      <c r="A93" s="6">
        <f>'Data Inputs'!A76</f>
        <v>40087</v>
      </c>
      <c r="B93" s="26">
        <f>'Data Inputs'!C76</f>
        <v>381</v>
      </c>
      <c r="C93" s="26">
        <f t="shared" si="8"/>
        <v>95</v>
      </c>
      <c r="D93" s="35">
        <f>('Data Inputs'!G76*'Forecast '!B93)/10000</f>
        <v>6.5532</v>
      </c>
      <c r="F93" s="23">
        <f t="shared" si="7"/>
        <v>6.078020190483627</v>
      </c>
      <c r="G93" s="23">
        <f aca="true" t="shared" si="9" ref="G93:G98">SUM(F82:F93)</f>
        <v>92.04046483516589</v>
      </c>
    </row>
    <row r="94" spans="1:7" ht="13.5">
      <c r="A94" s="6">
        <f>'Data Inputs'!A77</f>
        <v>40118</v>
      </c>
      <c r="B94" s="26">
        <f>'Data Inputs'!C77</f>
        <v>660</v>
      </c>
      <c r="C94" s="26">
        <f t="shared" si="8"/>
        <v>381</v>
      </c>
      <c r="D94" s="35">
        <f>('Data Inputs'!G77*'Forecast '!B94)/10000</f>
        <v>11.418</v>
      </c>
      <c r="F94" s="23">
        <f t="shared" si="7"/>
        <v>10.080803545797812</v>
      </c>
      <c r="G94" s="23">
        <f t="shared" si="9"/>
        <v>91.99287612558871</v>
      </c>
    </row>
    <row r="95" spans="1:7" ht="13.5">
      <c r="A95" s="6">
        <f>'Data Inputs'!A78</f>
        <v>40148</v>
      </c>
      <c r="B95" s="26">
        <f>'Data Inputs'!C78</f>
        <v>997</v>
      </c>
      <c r="C95" s="26">
        <f t="shared" si="8"/>
        <v>660</v>
      </c>
      <c r="D95" s="35">
        <f>('Data Inputs'!G78*'Forecast '!B95)/10000</f>
        <v>17.3478</v>
      </c>
      <c r="F95" s="23">
        <f t="shared" si="7"/>
        <v>14.857346209766316</v>
      </c>
      <c r="G95" s="23">
        <f t="shared" si="9"/>
        <v>91.92098833248497</v>
      </c>
    </row>
    <row r="96" spans="1:7" ht="13.5">
      <c r="A96" s="6">
        <f>'Data Inputs'!A79</f>
        <v>40179</v>
      </c>
      <c r="B96" s="26">
        <f>'Data Inputs'!C79</f>
        <v>1142</v>
      </c>
      <c r="C96" s="26">
        <f t="shared" si="8"/>
        <v>997</v>
      </c>
      <c r="D96" s="35">
        <f>('Data Inputs'!G79*'Forecast '!B96)/10000</f>
        <v>19.985</v>
      </c>
      <c r="F96" s="23">
        <f t="shared" si="7"/>
        <v>17.087378499009542</v>
      </c>
      <c r="G96" s="23">
        <f t="shared" si="9"/>
        <v>91.83864544409535</v>
      </c>
    </row>
    <row r="97" spans="1:7" ht="13.5">
      <c r="A97" s="6">
        <f>'Data Inputs'!A80</f>
        <v>40210</v>
      </c>
      <c r="B97" s="26">
        <f>'Data Inputs'!C80</f>
        <v>972</v>
      </c>
      <c r="C97" s="26">
        <f t="shared" si="8"/>
        <v>1142</v>
      </c>
      <c r="D97" s="35">
        <f>('Data Inputs'!G80*'Forecast '!B97)/10000</f>
        <v>17.1072</v>
      </c>
      <c r="F97" s="23">
        <f t="shared" si="7"/>
        <v>14.908095172201019</v>
      </c>
      <c r="G97" s="23">
        <f t="shared" si="9"/>
        <v>91.7685602536271</v>
      </c>
    </row>
    <row r="98" spans="1:11" ht="13.5">
      <c r="A98" s="6">
        <f>'Data Inputs'!A81</f>
        <v>40238</v>
      </c>
      <c r="B98" s="26">
        <f>'Data Inputs'!C81</f>
        <v>786</v>
      </c>
      <c r="C98" s="26">
        <f t="shared" si="8"/>
        <v>972</v>
      </c>
      <c r="D98" s="35">
        <f>('Data Inputs'!G81*'Forecast '!B98)/10000</f>
        <v>13.9122</v>
      </c>
      <c r="F98" s="23">
        <f t="shared" si="7"/>
        <v>12.253823022688577</v>
      </c>
      <c r="G98" s="33">
        <f t="shared" si="9"/>
        <v>91.711886426767</v>
      </c>
      <c r="H98" s="21"/>
      <c r="I98" s="21"/>
      <c r="J98" s="21"/>
      <c r="K98" s="21"/>
    </row>
    <row r="99" spans="1:7" ht="13.5">
      <c r="A99" s="6">
        <f>'Data Inputs'!A82</f>
        <v>40269</v>
      </c>
      <c r="B99" s="26">
        <f>'Data Inputs'!C82</f>
        <v>429</v>
      </c>
      <c r="C99" s="26">
        <f t="shared" si="8"/>
        <v>786</v>
      </c>
      <c r="D99" s="35">
        <f>('Data Inputs'!G82*'Forecast '!B99)/10000</f>
        <v>7.6362</v>
      </c>
      <c r="F99" s="23">
        <f t="shared" si="7"/>
        <v>7.2843580828307255</v>
      </c>
      <c r="G99" s="33">
        <f aca="true" t="shared" si="10" ref="G99:G116">SUM(F88:F99)</f>
        <v>91.68095376554182</v>
      </c>
    </row>
    <row r="100" spans="1:7" ht="13.5">
      <c r="A100" s="6">
        <f>'Data Inputs'!A83</f>
        <v>40299</v>
      </c>
      <c r="B100" s="26">
        <f>'Data Inputs'!C83</f>
        <v>176</v>
      </c>
      <c r="C100" s="26">
        <f t="shared" si="8"/>
        <v>429</v>
      </c>
      <c r="D100" s="35">
        <f>('Data Inputs'!G83*'Forecast '!B100)/10000</f>
        <v>3.1504</v>
      </c>
      <c r="F100" s="23">
        <f t="shared" si="7"/>
        <v>3.578043393836187</v>
      </c>
      <c r="G100" s="33">
        <f t="shared" si="10"/>
        <v>91.6682634429879</v>
      </c>
    </row>
    <row r="101" spans="1:7" ht="13.5">
      <c r="A101" s="6">
        <f>'Data Inputs'!A84</f>
        <v>40330</v>
      </c>
      <c r="B101" s="26">
        <f>'Data Inputs'!C84</f>
        <v>33</v>
      </c>
      <c r="C101" s="26">
        <f t="shared" si="8"/>
        <v>176</v>
      </c>
      <c r="D101" s="35">
        <f>('Data Inputs'!G84*'Forecast '!B101)/10000</f>
        <v>0.594</v>
      </c>
      <c r="F101" s="23">
        <f t="shared" si="7"/>
        <v>1.441935633501768</v>
      </c>
      <c r="G101" s="33">
        <f t="shared" si="10"/>
        <v>91.66588400750904</v>
      </c>
    </row>
    <row r="102" spans="1:7" ht="13.5">
      <c r="A102" s="6">
        <f>'Data Inputs'!A85</f>
        <v>40360</v>
      </c>
      <c r="B102" s="26">
        <f>'Data Inputs'!C85</f>
        <v>5</v>
      </c>
      <c r="C102" s="26">
        <f t="shared" si="8"/>
        <v>33</v>
      </c>
      <c r="D102" s="35">
        <f>('Data Inputs'!G85*'Forecast '!B102)/10000</f>
        <v>0.0905</v>
      </c>
      <c r="F102" s="23">
        <f t="shared" si="7"/>
        <v>0.9463126668128123</v>
      </c>
      <c r="G102" s="33">
        <f t="shared" si="10"/>
        <v>91.66552348698194</v>
      </c>
    </row>
    <row r="103" spans="1:7" ht="13.5">
      <c r="A103" s="6">
        <f>'Data Inputs'!A86</f>
        <v>40391</v>
      </c>
      <c r="B103" s="26">
        <f>'Data Inputs'!C86</f>
        <v>11</v>
      </c>
      <c r="C103" s="26">
        <f t="shared" si="8"/>
        <v>5</v>
      </c>
      <c r="D103" s="35">
        <f>('Data Inputs'!G86*'Forecast '!B103)/10000</f>
        <v>0.2002</v>
      </c>
      <c r="F103" s="23">
        <f t="shared" si="7"/>
        <v>1.003755477115828</v>
      </c>
      <c r="G103" s="33">
        <f t="shared" si="10"/>
        <v>91.66473034182232</v>
      </c>
    </row>
    <row r="104" spans="1:7" ht="13.5">
      <c r="A104" s="6">
        <f>'Data Inputs'!A87</f>
        <v>40422</v>
      </c>
      <c r="B104" s="26">
        <f>'Data Inputs'!C87</f>
        <v>95</v>
      </c>
      <c r="C104" s="26">
        <f t="shared" si="8"/>
        <v>11</v>
      </c>
      <c r="D104" s="35">
        <f>('Data Inputs'!G87*'Forecast '!B104)/10000</f>
        <v>1.7385</v>
      </c>
      <c r="E104" s="8" t="s">
        <v>47</v>
      </c>
      <c r="F104" s="23">
        <f t="shared" si="7"/>
        <v>2.138008557763202</v>
      </c>
      <c r="G104" s="33">
        <f t="shared" si="10"/>
        <v>91.65788045180742</v>
      </c>
    </row>
    <row r="105" spans="1:7" ht="13.5">
      <c r="A105" s="6">
        <f>'Data Inputs'!A88</f>
        <v>40452</v>
      </c>
      <c r="B105" s="26">
        <f>'Data Inputs'!C88</f>
        <v>381</v>
      </c>
      <c r="C105" s="26">
        <f t="shared" si="8"/>
        <v>95</v>
      </c>
      <c r="D105" s="35">
        <f>('Data Inputs'!G88*'Forecast '!B105)/10000</f>
        <v>7.0104</v>
      </c>
      <c r="F105" s="23">
        <f t="shared" si="7"/>
        <v>6.05054852631861</v>
      </c>
      <c r="G105" s="33">
        <f t="shared" si="10"/>
        <v>91.6304087876424</v>
      </c>
    </row>
    <row r="106" spans="1:7" ht="13.5">
      <c r="A106" s="6">
        <f>'Data Inputs'!A89</f>
        <v>40483</v>
      </c>
      <c r="B106" s="26">
        <f>'Data Inputs'!C89</f>
        <v>660</v>
      </c>
      <c r="C106" s="26">
        <f t="shared" si="8"/>
        <v>381</v>
      </c>
      <c r="D106" s="35">
        <f>('Data Inputs'!G89*'Forecast '!B106)/10000</f>
        <v>12.21</v>
      </c>
      <c r="F106" s="23">
        <f t="shared" si="7"/>
        <v>10.033214836220615</v>
      </c>
      <c r="G106" s="33">
        <f t="shared" si="10"/>
        <v>91.5828200780652</v>
      </c>
    </row>
    <row r="107" spans="1:7" ht="13.5">
      <c r="A107" s="6">
        <f>'Data Inputs'!A90</f>
        <v>40513</v>
      </c>
      <c r="B107" s="26">
        <f>'Data Inputs'!C90</f>
        <v>997</v>
      </c>
      <c r="C107" s="26">
        <f t="shared" si="8"/>
        <v>660</v>
      </c>
      <c r="D107" s="35">
        <f>('Data Inputs'!G90*'Forecast '!B107)/10000</f>
        <v>18.5442</v>
      </c>
      <c r="F107" s="23">
        <f t="shared" si="7"/>
        <v>14.785458416662584</v>
      </c>
      <c r="G107" s="33">
        <f t="shared" si="10"/>
        <v>91.51093228496148</v>
      </c>
    </row>
    <row r="108" spans="1:7" ht="13.5">
      <c r="A108" s="6">
        <f>'Data Inputs'!A91</f>
        <v>40544</v>
      </c>
      <c r="B108" s="26">
        <f>'Data Inputs'!C91</f>
        <v>1142</v>
      </c>
      <c r="C108" s="26">
        <f t="shared" si="8"/>
        <v>997</v>
      </c>
      <c r="D108" s="35">
        <f>('Data Inputs'!G91*'Forecast '!B108)/10000</f>
        <v>21.3554</v>
      </c>
      <c r="F108" s="23">
        <f t="shared" si="7"/>
        <v>17.00503561061991</v>
      </c>
      <c r="G108" s="33">
        <f t="shared" si="10"/>
        <v>91.42858939657185</v>
      </c>
    </row>
    <row r="109" spans="1:7" ht="13.5">
      <c r="A109" s="6">
        <f>'Data Inputs'!A92</f>
        <v>40575</v>
      </c>
      <c r="B109" s="26">
        <f>'Data Inputs'!C92</f>
        <v>972</v>
      </c>
      <c r="C109" s="26">
        <f t="shared" si="8"/>
        <v>1142</v>
      </c>
      <c r="D109" s="35">
        <f>('Data Inputs'!G92*'Forecast '!B109)/10000</f>
        <v>18.2736</v>
      </c>
      <c r="F109" s="23">
        <f t="shared" si="7"/>
        <v>14.838009981732787</v>
      </c>
      <c r="G109" s="33">
        <f t="shared" si="10"/>
        <v>91.3585042061036</v>
      </c>
    </row>
    <row r="110" spans="1:7" ht="13.5">
      <c r="A110" s="6">
        <f>'Data Inputs'!A93</f>
        <v>40603</v>
      </c>
      <c r="B110" s="26">
        <f>'Data Inputs'!C93</f>
        <v>786</v>
      </c>
      <c r="C110" s="26">
        <f t="shared" si="8"/>
        <v>972</v>
      </c>
      <c r="D110" s="35">
        <f>('Data Inputs'!G93*'Forecast '!B110)/10000</f>
        <v>14.8554</v>
      </c>
      <c r="F110" s="23">
        <f t="shared" si="7"/>
        <v>12.197149195828462</v>
      </c>
      <c r="G110" s="33">
        <f t="shared" si="10"/>
        <v>91.30183037924348</v>
      </c>
    </row>
    <row r="111" spans="1:7" ht="13.5">
      <c r="A111" s="6">
        <f>'Data Inputs'!A94</f>
        <v>40634</v>
      </c>
      <c r="B111" s="26">
        <f>'Data Inputs'!C94</f>
        <v>429</v>
      </c>
      <c r="C111" s="26">
        <f t="shared" si="8"/>
        <v>786</v>
      </c>
      <c r="D111" s="35">
        <f>('Data Inputs'!G94*'Forecast '!B111)/10000</f>
        <v>8.151</v>
      </c>
      <c r="F111" s="23">
        <f t="shared" si="7"/>
        <v>7.253425421605549</v>
      </c>
      <c r="G111" s="33">
        <f t="shared" si="10"/>
        <v>91.27089771801832</v>
      </c>
    </row>
    <row r="112" spans="1:7" ht="13.5">
      <c r="A112" s="6">
        <f>'Data Inputs'!A95</f>
        <v>40664</v>
      </c>
      <c r="B112" s="26">
        <f>'Data Inputs'!C95</f>
        <v>176</v>
      </c>
      <c r="C112" s="26">
        <f t="shared" si="8"/>
        <v>429</v>
      </c>
      <c r="D112" s="35">
        <f>('Data Inputs'!G95*'Forecast '!B112)/10000</f>
        <v>3.3616</v>
      </c>
      <c r="F112" s="23">
        <f t="shared" si="7"/>
        <v>3.565353071282268</v>
      </c>
      <c r="G112" s="33">
        <f t="shared" si="10"/>
        <v>91.2582073954644</v>
      </c>
    </row>
    <row r="113" spans="1:7" ht="13.5">
      <c r="A113" s="6">
        <f>'Data Inputs'!A96</f>
        <v>40695</v>
      </c>
      <c r="B113" s="26">
        <f>'Data Inputs'!C96</f>
        <v>33</v>
      </c>
      <c r="C113" s="26">
        <f t="shared" si="8"/>
        <v>176</v>
      </c>
      <c r="D113" s="35">
        <f>('Data Inputs'!G96*'Forecast '!B113)/10000</f>
        <v>0.6336</v>
      </c>
      <c r="F113" s="23">
        <f t="shared" si="7"/>
        <v>1.4395561980229081</v>
      </c>
      <c r="G113" s="33">
        <f t="shared" si="10"/>
        <v>91.25582795998554</v>
      </c>
    </row>
    <row r="114" spans="1:7" ht="13.5">
      <c r="A114" s="6">
        <f>'Data Inputs'!A97</f>
        <v>40725</v>
      </c>
      <c r="B114" s="26">
        <f>'Data Inputs'!C97</f>
        <v>5</v>
      </c>
      <c r="C114" s="26">
        <f t="shared" si="8"/>
        <v>33</v>
      </c>
      <c r="D114" s="35">
        <f>('Data Inputs'!G97*'Forecast '!B114)/10000</f>
        <v>0.0965</v>
      </c>
      <c r="F114" s="23">
        <f t="shared" si="7"/>
        <v>0.9459521462857124</v>
      </c>
      <c r="G114" s="33">
        <f t="shared" si="10"/>
        <v>91.25546743945843</v>
      </c>
    </row>
    <row r="115" spans="1:7" ht="13.5">
      <c r="A115" s="6">
        <f>'Data Inputs'!A98</f>
        <v>40756</v>
      </c>
      <c r="B115" s="26">
        <f>'Data Inputs'!C98</f>
        <v>11</v>
      </c>
      <c r="C115" s="26">
        <f t="shared" si="8"/>
        <v>5</v>
      </c>
      <c r="D115" s="35">
        <f>('Data Inputs'!G98*'Forecast '!B115)/10000</f>
        <v>0.2134</v>
      </c>
      <c r="F115" s="23">
        <f t="shared" si="7"/>
        <v>1.002962331956208</v>
      </c>
      <c r="G115" s="33">
        <f t="shared" si="10"/>
        <v>91.25467429429882</v>
      </c>
    </row>
    <row r="116" spans="1:7" ht="13.5">
      <c r="A116" s="6">
        <f>'Data Inputs'!A99</f>
        <v>40787</v>
      </c>
      <c r="B116" s="26">
        <f>'Data Inputs'!C99</f>
        <v>95</v>
      </c>
      <c r="C116" s="26">
        <f t="shared" si="8"/>
        <v>11</v>
      </c>
      <c r="D116" s="35">
        <f>('Data Inputs'!G99*'Forecast '!B116)/10000</f>
        <v>1.8525</v>
      </c>
      <c r="E116" s="8" t="s">
        <v>48</v>
      </c>
      <c r="F116" s="23">
        <f t="shared" si="7"/>
        <v>2.1311586677483025</v>
      </c>
      <c r="G116" s="33">
        <f t="shared" si="10"/>
        <v>91.24782440428395</v>
      </c>
    </row>
    <row r="117" spans="1:7" ht="13.5">
      <c r="A117" s="6">
        <f>'Data Inputs'!A100</f>
        <v>40817</v>
      </c>
      <c r="B117" s="26">
        <f>'Data Inputs'!C100</f>
        <v>381</v>
      </c>
      <c r="C117" s="26">
        <f t="shared" si="8"/>
        <v>95</v>
      </c>
      <c r="D117" s="35">
        <f>('Data Inputs'!G100*'Forecast '!B117)/10000</f>
        <v>7.4676</v>
      </c>
      <c r="F117" s="23">
        <f t="shared" si="7"/>
        <v>6.023076862153593</v>
      </c>
      <c r="G117" s="33">
        <f aca="true" t="shared" si="11" ref="G117:G128">SUM(F106:F117)</f>
        <v>91.22035274011893</v>
      </c>
    </row>
    <row r="118" spans="1:7" ht="13.5">
      <c r="A118" s="6">
        <f>'Data Inputs'!A101</f>
        <v>40848</v>
      </c>
      <c r="B118" s="26">
        <f>'Data Inputs'!C101</f>
        <v>660</v>
      </c>
      <c r="C118" s="26">
        <f t="shared" si="8"/>
        <v>381</v>
      </c>
      <c r="D118" s="35">
        <f>('Data Inputs'!G101*'Forecast '!B118)/10000</f>
        <v>13.002</v>
      </c>
      <c r="F118" s="23">
        <f t="shared" si="7"/>
        <v>9.985626126643421</v>
      </c>
      <c r="G118" s="33">
        <f t="shared" si="11"/>
        <v>91.17276403054173</v>
      </c>
    </row>
    <row r="119" spans="1:7" ht="13.5">
      <c r="A119" s="6">
        <f>'Data Inputs'!A102</f>
        <v>40878</v>
      </c>
      <c r="B119" s="26">
        <f>'Data Inputs'!C102</f>
        <v>997</v>
      </c>
      <c r="C119" s="26">
        <f t="shared" si="8"/>
        <v>660</v>
      </c>
      <c r="D119" s="35">
        <f>('Data Inputs'!G102*'Forecast '!B119)/10000</f>
        <v>19.7406</v>
      </c>
      <c r="F119" s="23">
        <f t="shared" si="7"/>
        <v>14.71357062355885</v>
      </c>
      <c r="G119" s="33">
        <f t="shared" si="11"/>
        <v>91.10087623743796</v>
      </c>
    </row>
    <row r="120" spans="1:7" ht="13.5">
      <c r="A120" s="6">
        <f>'Data Inputs'!A103</f>
        <v>40909</v>
      </c>
      <c r="B120" s="26">
        <f>'Data Inputs'!C103</f>
        <v>1142</v>
      </c>
      <c r="C120" s="26">
        <f t="shared" si="8"/>
        <v>997</v>
      </c>
      <c r="D120" s="35">
        <f>('Data Inputs'!G103*'Forecast '!B120)/10000</f>
        <v>22.7258</v>
      </c>
      <c r="F120" s="23">
        <f t="shared" si="7"/>
        <v>16.922692722230277</v>
      </c>
      <c r="G120" s="33">
        <f t="shared" si="11"/>
        <v>91.01853334904834</v>
      </c>
    </row>
    <row r="121" spans="1:7" ht="13.5">
      <c r="A121" s="6">
        <f>'Data Inputs'!A104</f>
        <v>40940</v>
      </c>
      <c r="B121" s="26">
        <f>'Data Inputs'!C104</f>
        <v>972</v>
      </c>
      <c r="C121" s="26">
        <f t="shared" si="8"/>
        <v>1142</v>
      </c>
      <c r="D121" s="35">
        <f>('Data Inputs'!G104*'Forecast '!B121)/10000</f>
        <v>19.44</v>
      </c>
      <c r="F121" s="23">
        <f t="shared" si="7"/>
        <v>14.767924791264553</v>
      </c>
      <c r="G121" s="33">
        <f t="shared" si="11"/>
        <v>90.9484481585801</v>
      </c>
    </row>
    <row r="122" spans="1:7" ht="13.5">
      <c r="A122" s="6">
        <f>'Data Inputs'!A105</f>
        <v>40969</v>
      </c>
      <c r="B122" s="26">
        <f>'Data Inputs'!C105</f>
        <v>786</v>
      </c>
      <c r="C122" s="26">
        <f t="shared" si="8"/>
        <v>972</v>
      </c>
      <c r="D122" s="35">
        <f>('Data Inputs'!G105*'Forecast '!B122)/10000</f>
        <v>15.7986</v>
      </c>
      <c r="F122" s="23">
        <f t="shared" si="7"/>
        <v>12.140475368968348</v>
      </c>
      <c r="G122" s="33">
        <f t="shared" si="11"/>
        <v>90.89177433172</v>
      </c>
    </row>
    <row r="123" spans="1:7" ht="13.5">
      <c r="A123" s="6">
        <f>'Data Inputs'!A106</f>
        <v>41000</v>
      </c>
      <c r="B123" s="26">
        <f>'Data Inputs'!C106</f>
        <v>429</v>
      </c>
      <c r="C123" s="26">
        <f t="shared" si="8"/>
        <v>786</v>
      </c>
      <c r="D123" s="35">
        <f>('Data Inputs'!G106*'Forecast '!B123)/10000</f>
        <v>8.6658</v>
      </c>
      <c r="F123" s="23">
        <f t="shared" si="7"/>
        <v>7.222492760380372</v>
      </c>
      <c r="G123" s="33">
        <f t="shared" si="11"/>
        <v>90.86084167049482</v>
      </c>
    </row>
    <row r="124" spans="1:7" ht="13.5">
      <c r="A124" s="6">
        <f>'Data Inputs'!A107</f>
        <v>41030</v>
      </c>
      <c r="B124" s="26">
        <f>'Data Inputs'!C107</f>
        <v>176</v>
      </c>
      <c r="C124" s="26">
        <f t="shared" si="8"/>
        <v>429</v>
      </c>
      <c r="D124" s="35">
        <f>('Data Inputs'!G107*'Forecast '!B124)/10000</f>
        <v>3.5728</v>
      </c>
      <c r="F124" s="23">
        <f t="shared" si="7"/>
        <v>3.5526627487283493</v>
      </c>
      <c r="G124" s="33">
        <f t="shared" si="11"/>
        <v>90.8481513479409</v>
      </c>
    </row>
    <row r="125" spans="1:7" ht="13.5">
      <c r="A125" s="6">
        <f>'Data Inputs'!A108</f>
        <v>41061</v>
      </c>
      <c r="B125" s="26">
        <f>'Data Inputs'!C108</f>
        <v>33</v>
      </c>
      <c r="C125" s="26">
        <f t="shared" si="8"/>
        <v>176</v>
      </c>
      <c r="D125" s="35">
        <f>('Data Inputs'!G108*'Forecast '!B125)/10000</f>
        <v>0.6732</v>
      </c>
      <c r="F125" s="23">
        <f t="shared" si="7"/>
        <v>1.4371767625440484</v>
      </c>
      <c r="G125" s="33">
        <f t="shared" si="11"/>
        <v>90.84577191246206</v>
      </c>
    </row>
    <row r="126" spans="1:7" ht="13.5">
      <c r="A126" s="6">
        <f>'Data Inputs'!A109</f>
        <v>41091</v>
      </c>
      <c r="B126" s="26">
        <f>'Data Inputs'!C109</f>
        <v>5</v>
      </c>
      <c r="C126" s="26">
        <f t="shared" si="8"/>
        <v>33</v>
      </c>
      <c r="D126" s="35">
        <f>('Data Inputs'!G109*'Forecast '!B126)/10000</f>
        <v>0.1025</v>
      </c>
      <c r="F126" s="23">
        <f t="shared" si="7"/>
        <v>0.9455916257586124</v>
      </c>
      <c r="G126" s="33">
        <f t="shared" si="11"/>
        <v>90.84541139193495</v>
      </c>
    </row>
    <row r="127" spans="1:7" ht="13.5">
      <c r="A127" s="6">
        <f>'Data Inputs'!A110</f>
        <v>41122</v>
      </c>
      <c r="B127" s="26">
        <f>'Data Inputs'!C110</f>
        <v>11</v>
      </c>
      <c r="C127" s="26">
        <f t="shared" si="8"/>
        <v>5</v>
      </c>
      <c r="D127" s="35">
        <f>('Data Inputs'!G110*'Forecast '!B127)/10000</f>
        <v>0.2266</v>
      </c>
      <c r="F127" s="23">
        <f t="shared" si="7"/>
        <v>1.002169186796588</v>
      </c>
      <c r="G127" s="33">
        <f t="shared" si="11"/>
        <v>90.84461824677533</v>
      </c>
    </row>
    <row r="128" spans="1:7" ht="13.5">
      <c r="A128" s="6">
        <f>'Data Inputs'!A111</f>
        <v>41153</v>
      </c>
      <c r="B128" s="26">
        <f>'Data Inputs'!C111</f>
        <v>95</v>
      </c>
      <c r="C128" s="26">
        <f t="shared" si="8"/>
        <v>11</v>
      </c>
      <c r="D128" s="35">
        <f>('Data Inputs'!G111*'Forecast '!B128)/10000</f>
        <v>1.9665</v>
      </c>
      <c r="E128" s="8" t="s">
        <v>49</v>
      </c>
      <c r="F128" s="23">
        <f t="shared" si="7"/>
        <v>2.124308777733403</v>
      </c>
      <c r="G128" s="33">
        <f t="shared" si="11"/>
        <v>90.83776835676042</v>
      </c>
    </row>
    <row r="129" spans="1:7" ht="13.5">
      <c r="A129" s="6">
        <f>'Data Inputs'!A112</f>
        <v>41183</v>
      </c>
      <c r="B129" s="26">
        <f>'Data Inputs'!C112</f>
        <v>381</v>
      </c>
      <c r="C129" s="26">
        <f t="shared" si="8"/>
        <v>95</v>
      </c>
      <c r="D129" s="35">
        <f>('Data Inputs'!G112*'Forecast '!B129)/10000</f>
        <v>7.9248</v>
      </c>
      <c r="F129" s="23">
        <f t="shared" si="7"/>
        <v>5.995605197988575</v>
      </c>
      <c r="G129" s="33">
        <f aca="true" t="shared" si="12" ref="G129:G140">SUM(F118:F129)</f>
        <v>90.8102966925954</v>
      </c>
    </row>
    <row r="130" spans="1:7" ht="13.5">
      <c r="A130" s="6">
        <f>'Data Inputs'!A113</f>
        <v>41214</v>
      </c>
      <c r="B130" s="26">
        <f>'Data Inputs'!C113</f>
        <v>660</v>
      </c>
      <c r="C130" s="26">
        <f t="shared" si="8"/>
        <v>381</v>
      </c>
      <c r="D130" s="35">
        <f>('Data Inputs'!G113*'Forecast '!B130)/10000</f>
        <v>13.794</v>
      </c>
      <c r="F130" s="23">
        <f t="shared" si="7"/>
        <v>9.938037417066225</v>
      </c>
      <c r="G130" s="33">
        <f t="shared" si="12"/>
        <v>90.76270798301822</v>
      </c>
    </row>
    <row r="131" spans="1:7" ht="13.5">
      <c r="A131" s="6">
        <f>'Data Inputs'!A114</f>
        <v>41244</v>
      </c>
      <c r="B131" s="26">
        <f>'Data Inputs'!C114</f>
        <v>997</v>
      </c>
      <c r="C131" s="26">
        <f t="shared" si="8"/>
        <v>660</v>
      </c>
      <c r="D131" s="35">
        <f>('Data Inputs'!G114*'Forecast '!B131)/10000</f>
        <v>20.937</v>
      </c>
      <c r="F131" s="23">
        <f t="shared" si="7"/>
        <v>14.641682830455117</v>
      </c>
      <c r="G131" s="33">
        <f t="shared" si="12"/>
        <v>90.69082018991446</v>
      </c>
    </row>
    <row r="132" spans="1:7" ht="13.5">
      <c r="A132" s="6">
        <f>'Data Inputs'!A115</f>
        <v>41275</v>
      </c>
      <c r="B132" s="26">
        <f>'Data Inputs'!C115</f>
        <v>1142</v>
      </c>
      <c r="C132" s="26">
        <f t="shared" si="8"/>
        <v>997</v>
      </c>
      <c r="D132" s="35">
        <f>('Data Inputs'!G115*'Forecast '!B132)/10000</f>
        <v>24.0962</v>
      </c>
      <c r="F132" s="23">
        <f t="shared" si="7"/>
        <v>16.840349833840644</v>
      </c>
      <c r="G132" s="33">
        <f t="shared" si="12"/>
        <v>90.60847730152484</v>
      </c>
    </row>
    <row r="133" spans="1:7" ht="13.5">
      <c r="A133" s="6">
        <f>'Data Inputs'!A116</f>
        <v>41306</v>
      </c>
      <c r="B133" s="26">
        <f>'Data Inputs'!C116</f>
        <v>972</v>
      </c>
      <c r="C133" s="26">
        <f t="shared" si="8"/>
        <v>1142</v>
      </c>
      <c r="D133" s="35">
        <f>('Data Inputs'!G116*'Forecast '!B133)/10000</f>
        <v>20.6064</v>
      </c>
      <c r="F133" s="23">
        <f t="shared" si="7"/>
        <v>14.69783960079632</v>
      </c>
      <c r="G133" s="33">
        <f t="shared" si="12"/>
        <v>90.5383921110566</v>
      </c>
    </row>
    <row r="134" spans="1:7" ht="13.5">
      <c r="A134" s="6">
        <f>'Data Inputs'!A117</f>
        <v>41334</v>
      </c>
      <c r="B134" s="26">
        <f>'Data Inputs'!C117</f>
        <v>786</v>
      </c>
      <c r="C134" s="26">
        <f t="shared" si="8"/>
        <v>972</v>
      </c>
      <c r="D134" s="35">
        <f>('Data Inputs'!G117*'Forecast '!B134)/10000</f>
        <v>16.7418</v>
      </c>
      <c r="F134" s="23">
        <f t="shared" si="7"/>
        <v>12.083801542108233</v>
      </c>
      <c r="G134" s="33">
        <f t="shared" si="12"/>
        <v>90.48171828419648</v>
      </c>
    </row>
    <row r="135" spans="1:7" ht="13.5">
      <c r="A135" s="6">
        <f>'Data Inputs'!A118</f>
        <v>41365</v>
      </c>
      <c r="B135" s="26">
        <f>'Data Inputs'!C118</f>
        <v>429</v>
      </c>
      <c r="C135" s="26">
        <f t="shared" si="8"/>
        <v>786</v>
      </c>
      <c r="D135" s="35">
        <f>('Data Inputs'!G118*'Forecast '!B135)/10000</f>
        <v>9.1806</v>
      </c>
      <c r="F135" s="23">
        <f t="shared" si="7"/>
        <v>7.191560099155195</v>
      </c>
      <c r="G135" s="33">
        <f t="shared" si="12"/>
        <v>90.45078562297131</v>
      </c>
    </row>
    <row r="136" spans="1:7" ht="13.5">
      <c r="A136" s="6">
        <f>'Data Inputs'!A119</f>
        <v>41395</v>
      </c>
      <c r="B136" s="26">
        <f>'Data Inputs'!C119</f>
        <v>176</v>
      </c>
      <c r="C136" s="26">
        <f t="shared" si="8"/>
        <v>429</v>
      </c>
      <c r="D136" s="35">
        <f>('Data Inputs'!G119*'Forecast '!B136)/10000</f>
        <v>3.784</v>
      </c>
      <c r="F136" s="23">
        <f t="shared" si="7"/>
        <v>3.5399724261744305</v>
      </c>
      <c r="G136" s="33">
        <f t="shared" si="12"/>
        <v>90.43809530041739</v>
      </c>
    </row>
    <row r="137" spans="1:7" ht="13.5">
      <c r="A137" s="6">
        <f>'Data Inputs'!A120</f>
        <v>41426</v>
      </c>
      <c r="B137" s="26">
        <f>'Data Inputs'!C120</f>
        <v>33</v>
      </c>
      <c r="C137" s="26">
        <f t="shared" si="8"/>
        <v>176</v>
      </c>
      <c r="D137" s="35">
        <f>('Data Inputs'!G120*'Forecast '!B137)/10000</f>
        <v>0.7128</v>
      </c>
      <c r="F137" s="23">
        <f t="shared" si="7"/>
        <v>1.4347973270651886</v>
      </c>
      <c r="G137" s="33">
        <f t="shared" si="12"/>
        <v>90.43571586493853</v>
      </c>
    </row>
    <row r="138" spans="1:7" ht="13.5">
      <c r="A138" s="6">
        <f>'Data Inputs'!A121</f>
        <v>41456</v>
      </c>
      <c r="B138" s="26">
        <f>'Data Inputs'!C121</f>
        <v>5</v>
      </c>
      <c r="C138" s="26">
        <f t="shared" si="8"/>
        <v>33</v>
      </c>
      <c r="D138" s="35">
        <f>('Data Inputs'!G121*'Forecast '!B138)/10000</f>
        <v>0.1085</v>
      </c>
      <c r="F138" s="23">
        <f t="shared" si="7"/>
        <v>0.9452311052315124</v>
      </c>
      <c r="G138" s="33">
        <f t="shared" si="12"/>
        <v>90.43535534441142</v>
      </c>
    </row>
    <row r="139" spans="1:7" ht="13.5">
      <c r="A139" s="6">
        <f>'Data Inputs'!A122</f>
        <v>41487</v>
      </c>
      <c r="B139" s="26">
        <f>'Data Inputs'!C122</f>
        <v>11</v>
      </c>
      <c r="C139" s="26">
        <f t="shared" si="8"/>
        <v>5</v>
      </c>
      <c r="D139" s="35">
        <f>('Data Inputs'!G122*'Forecast '!B139)/10000</f>
        <v>0.2398</v>
      </c>
      <c r="F139" s="23">
        <f t="shared" si="7"/>
        <v>1.0013760416369681</v>
      </c>
      <c r="G139" s="33">
        <f t="shared" si="12"/>
        <v>90.43456219925181</v>
      </c>
    </row>
    <row r="140" spans="1:7" ht="13.5">
      <c r="A140" s="6">
        <f>'Data Inputs'!A123</f>
        <v>41518</v>
      </c>
      <c r="B140" s="26">
        <f>'Data Inputs'!C123</f>
        <v>95</v>
      </c>
      <c r="C140" s="26">
        <f t="shared" si="8"/>
        <v>11</v>
      </c>
      <c r="D140" s="35">
        <f>('Data Inputs'!G123*'Forecast '!B140)/10000</f>
        <v>2.0805</v>
      </c>
      <c r="E140" s="8" t="s">
        <v>50</v>
      </c>
      <c r="F140" s="23">
        <f t="shared" si="7"/>
        <v>2.117458887718504</v>
      </c>
      <c r="G140" s="33">
        <f t="shared" si="12"/>
        <v>90.42771230923691</v>
      </c>
    </row>
    <row r="141" spans="1:7" ht="13.5">
      <c r="A141" s="6">
        <f>'Data Inputs'!A124</f>
        <v>41548</v>
      </c>
      <c r="B141" s="26">
        <f>'Data Inputs'!C124</f>
        <v>381</v>
      </c>
      <c r="C141" s="26">
        <f t="shared" si="8"/>
        <v>95</v>
      </c>
      <c r="D141" s="35">
        <f>('Data Inputs'!G124*'Forecast '!B141)/10000</f>
        <v>8.382</v>
      </c>
      <c r="F141" s="23">
        <f t="shared" si="7"/>
        <v>5.968133533823558</v>
      </c>
      <c r="G141" s="33">
        <f aca="true" t="shared" si="13" ref="G141:G152">SUM(F130:F141)</f>
        <v>90.4002406450719</v>
      </c>
    </row>
    <row r="142" spans="1:7" ht="13.5">
      <c r="A142" s="6">
        <f>'Data Inputs'!A125</f>
        <v>41579</v>
      </c>
      <c r="B142" s="26">
        <f>'Data Inputs'!C125</f>
        <v>660</v>
      </c>
      <c r="C142" s="26">
        <f t="shared" si="8"/>
        <v>381</v>
      </c>
      <c r="D142" s="35">
        <f>('Data Inputs'!G125*'Forecast '!B142)/10000</f>
        <v>14.586</v>
      </c>
      <c r="F142" s="23">
        <f t="shared" si="7"/>
        <v>9.89044870748903</v>
      </c>
      <c r="G142" s="33">
        <f t="shared" si="13"/>
        <v>90.35265193549469</v>
      </c>
    </row>
    <row r="143" spans="1:7" ht="13.5">
      <c r="A143" s="6">
        <f>'Data Inputs'!A126</f>
        <v>41609</v>
      </c>
      <c r="B143" s="26">
        <f>'Data Inputs'!C126</f>
        <v>997</v>
      </c>
      <c r="C143" s="26">
        <f t="shared" si="8"/>
        <v>660</v>
      </c>
      <c r="D143" s="35">
        <f>('Data Inputs'!G126*'Forecast '!B143)/10000</f>
        <v>22.1334</v>
      </c>
      <c r="F143" s="23">
        <f t="shared" si="7"/>
        <v>14.569795037351383</v>
      </c>
      <c r="G143" s="33">
        <f t="shared" si="13"/>
        <v>90.28076414239096</v>
      </c>
    </row>
    <row r="144" spans="1:7" ht="13.5">
      <c r="A144" s="6">
        <f>'Data Inputs'!A127</f>
        <v>41640</v>
      </c>
      <c r="B144" s="26">
        <f>'Data Inputs'!C127</f>
        <v>1142</v>
      </c>
      <c r="C144" s="26">
        <f t="shared" si="8"/>
        <v>997</v>
      </c>
      <c r="D144" s="35">
        <f>('Data Inputs'!G127*'Forecast '!B144)/10000</f>
        <v>25.4666</v>
      </c>
      <c r="F144" s="23">
        <f t="shared" si="7"/>
        <v>16.75800694545101</v>
      </c>
      <c r="G144" s="33">
        <f t="shared" si="13"/>
        <v>90.19842125400135</v>
      </c>
    </row>
    <row r="145" spans="1:7" ht="13.5">
      <c r="A145" s="6">
        <f>'Data Inputs'!A128</f>
        <v>41671</v>
      </c>
      <c r="B145" s="26">
        <f>'Data Inputs'!C128</f>
        <v>972</v>
      </c>
      <c r="C145" s="26">
        <f t="shared" si="8"/>
        <v>1142</v>
      </c>
      <c r="D145" s="35">
        <f>('Data Inputs'!G128*'Forecast '!B145)/10000</f>
        <v>21.7728</v>
      </c>
      <c r="F145" s="23">
        <f t="shared" si="7"/>
        <v>14.627754410328087</v>
      </c>
      <c r="G145" s="33">
        <f t="shared" si="13"/>
        <v>90.12833606353311</v>
      </c>
    </row>
    <row r="146" spans="1:7" ht="13.5">
      <c r="A146" s="6">
        <f>'Data Inputs'!A129</f>
        <v>41699</v>
      </c>
      <c r="B146" s="26">
        <f>'Data Inputs'!C129</f>
        <v>786</v>
      </c>
      <c r="C146" s="26">
        <f t="shared" si="8"/>
        <v>972</v>
      </c>
      <c r="D146" s="35">
        <f>('Data Inputs'!G129*'Forecast '!B146)/10000</f>
        <v>17.685</v>
      </c>
      <c r="F146" s="23">
        <f t="shared" si="7"/>
        <v>12.027127715248119</v>
      </c>
      <c r="G146" s="33">
        <f t="shared" si="13"/>
        <v>90.07166223667299</v>
      </c>
    </row>
    <row r="147" spans="1:7" ht="13.5">
      <c r="A147" s="6">
        <f>'Data Inputs'!A130</f>
        <v>41730</v>
      </c>
      <c r="B147" s="26">
        <f>'Data Inputs'!C130</f>
        <v>429</v>
      </c>
      <c r="C147" s="26">
        <f t="shared" si="8"/>
        <v>786</v>
      </c>
      <c r="D147" s="35">
        <f>('Data Inputs'!G130*'Forecast '!B147)/10000</f>
        <v>9.6954</v>
      </c>
      <c r="F147" s="23">
        <f t="shared" si="7"/>
        <v>7.160627437930017</v>
      </c>
      <c r="G147" s="33">
        <f t="shared" si="13"/>
        <v>90.04072957544781</v>
      </c>
    </row>
    <row r="148" spans="1:7" ht="13.5">
      <c r="A148" s="6">
        <f>'Data Inputs'!A131</f>
        <v>41760</v>
      </c>
      <c r="B148" s="26">
        <f>'Data Inputs'!C131</f>
        <v>176</v>
      </c>
      <c r="C148" s="26">
        <f t="shared" si="8"/>
        <v>429</v>
      </c>
      <c r="D148" s="35">
        <f>('Data Inputs'!G131*'Forecast '!B148)/10000</f>
        <v>3.9952</v>
      </c>
      <c r="F148" s="23">
        <f t="shared" si="7"/>
        <v>3.5272821036205118</v>
      </c>
      <c r="G148" s="33">
        <f t="shared" si="13"/>
        <v>90.02803925289388</v>
      </c>
    </row>
    <row r="149" spans="1:7" ht="13.5">
      <c r="A149" s="6">
        <f>'Data Inputs'!A132</f>
        <v>41791</v>
      </c>
      <c r="B149" s="26">
        <f>'Data Inputs'!C132</f>
        <v>33</v>
      </c>
      <c r="C149" s="26">
        <f t="shared" si="8"/>
        <v>176</v>
      </c>
      <c r="D149" s="35">
        <f>('Data Inputs'!G132*'Forecast '!B149)/10000</f>
        <v>0.7524</v>
      </c>
      <c r="F149" s="23">
        <f aca="true" t="shared" si="14" ref="F149:F212">F$3+$C149*F$4+$B149*F$5+$D149*F$6</f>
        <v>1.4324178915863288</v>
      </c>
      <c r="G149" s="33">
        <f t="shared" si="13"/>
        <v>90.02565981741502</v>
      </c>
    </row>
    <row r="150" spans="1:7" ht="13.5">
      <c r="A150" s="6">
        <f>'Data Inputs'!A133</f>
        <v>41821</v>
      </c>
      <c r="B150" s="26">
        <f>'Data Inputs'!C133</f>
        <v>5</v>
      </c>
      <c r="C150" s="26">
        <f t="shared" si="8"/>
        <v>33</v>
      </c>
      <c r="D150" s="35">
        <f>('Data Inputs'!G133*'Forecast '!B150)/10000</f>
        <v>0.1145</v>
      </c>
      <c r="F150" s="23">
        <f t="shared" si="14"/>
        <v>0.9448705847044125</v>
      </c>
      <c r="G150" s="33">
        <f t="shared" si="13"/>
        <v>90.02529929688794</v>
      </c>
    </row>
    <row r="151" spans="1:7" ht="13.5">
      <c r="A151" s="6">
        <f>'Data Inputs'!A134</f>
        <v>41852</v>
      </c>
      <c r="B151" s="26">
        <f>'Data Inputs'!C134</f>
        <v>11</v>
      </c>
      <c r="C151" s="26">
        <f aca="true" t="shared" si="15" ref="C151:C214">B150</f>
        <v>5</v>
      </c>
      <c r="D151" s="35">
        <f>('Data Inputs'!G134*'Forecast '!B151)/10000</f>
        <v>0.253</v>
      </c>
      <c r="F151" s="23">
        <f t="shared" si="14"/>
        <v>1.0005828964773482</v>
      </c>
      <c r="G151" s="33">
        <f t="shared" si="13"/>
        <v>90.02450615172832</v>
      </c>
    </row>
    <row r="152" spans="1:7" ht="13.5">
      <c r="A152" s="6">
        <f>'Data Inputs'!A135</f>
        <v>41883</v>
      </c>
      <c r="B152" s="26">
        <f>'Data Inputs'!C135</f>
        <v>95</v>
      </c>
      <c r="C152" s="26">
        <f t="shared" si="15"/>
        <v>11</v>
      </c>
      <c r="D152" s="35">
        <f>('Data Inputs'!G135*'Forecast '!B152)/10000</f>
        <v>2.1945</v>
      </c>
      <c r="E152" s="8" t="s">
        <v>51</v>
      </c>
      <c r="F152" s="23">
        <f t="shared" si="14"/>
        <v>2.1106089977036047</v>
      </c>
      <c r="G152" s="33">
        <f t="shared" si="13"/>
        <v>90.01765626171343</v>
      </c>
    </row>
    <row r="153" spans="1:7" ht="13.5">
      <c r="A153" s="6">
        <f>'Data Inputs'!A136</f>
        <v>41913</v>
      </c>
      <c r="B153" s="26">
        <f>'Data Inputs'!C136</f>
        <v>381</v>
      </c>
      <c r="C153" s="26">
        <f t="shared" si="15"/>
        <v>95</v>
      </c>
      <c r="D153" s="35">
        <f>('Data Inputs'!G136*'Forecast '!B153)/10000</f>
        <v>8.8392</v>
      </c>
      <c r="F153" s="23">
        <f t="shared" si="14"/>
        <v>5.94066186965854</v>
      </c>
      <c r="G153" s="33">
        <f aca="true" t="shared" si="16" ref="G153:G175">SUM(F142:F153)</f>
        <v>89.9901845975484</v>
      </c>
    </row>
    <row r="154" spans="1:7" ht="13.5">
      <c r="A154" s="6">
        <f>'Data Inputs'!A137</f>
        <v>41944</v>
      </c>
      <c r="B154" s="26">
        <f>'Data Inputs'!C137</f>
        <v>660</v>
      </c>
      <c r="C154" s="26">
        <f t="shared" si="15"/>
        <v>381</v>
      </c>
      <c r="D154" s="35">
        <f>('Data Inputs'!G137*'Forecast '!B154)/10000</f>
        <v>15.378</v>
      </c>
      <c r="F154" s="23">
        <f t="shared" si="14"/>
        <v>9.842859997911834</v>
      </c>
      <c r="G154" s="33">
        <f t="shared" si="16"/>
        <v>89.9425958879712</v>
      </c>
    </row>
    <row r="155" spans="1:7" ht="13.5">
      <c r="A155" s="6">
        <f>'Data Inputs'!A138</f>
        <v>41974</v>
      </c>
      <c r="B155" s="26">
        <f>'Data Inputs'!C138</f>
        <v>997</v>
      </c>
      <c r="C155" s="26">
        <f t="shared" si="15"/>
        <v>660</v>
      </c>
      <c r="D155" s="35">
        <f>('Data Inputs'!G138*'Forecast '!B155)/10000</f>
        <v>23.3298</v>
      </c>
      <c r="F155" s="23">
        <f t="shared" si="14"/>
        <v>14.497907244247651</v>
      </c>
      <c r="G155" s="33">
        <f t="shared" si="16"/>
        <v>89.87070809486747</v>
      </c>
    </row>
    <row r="156" spans="1:7" ht="13.5">
      <c r="A156" s="6">
        <f>'Data Inputs'!A139</f>
        <v>42005</v>
      </c>
      <c r="B156" s="26">
        <f>'Data Inputs'!C139</f>
        <v>1142</v>
      </c>
      <c r="C156" s="26">
        <f t="shared" si="15"/>
        <v>997</v>
      </c>
      <c r="D156" s="35">
        <f>('Data Inputs'!G139*'Forecast '!B156)/10000</f>
        <v>26.837</v>
      </c>
      <c r="F156" s="23">
        <f t="shared" si="14"/>
        <v>16.675664057061383</v>
      </c>
      <c r="G156" s="33">
        <f t="shared" si="16"/>
        <v>89.78836520647785</v>
      </c>
    </row>
    <row r="157" spans="1:7" ht="13.5">
      <c r="A157" s="6">
        <f>'Data Inputs'!A140</f>
        <v>42036</v>
      </c>
      <c r="B157" s="26">
        <f>'Data Inputs'!C140</f>
        <v>972</v>
      </c>
      <c r="C157" s="26">
        <f t="shared" si="15"/>
        <v>1142</v>
      </c>
      <c r="D157" s="35">
        <f>('Data Inputs'!G140*'Forecast '!B157)/10000</f>
        <v>22.9392</v>
      </c>
      <c r="F157" s="23">
        <f t="shared" si="14"/>
        <v>14.557669219859854</v>
      </c>
      <c r="G157" s="33">
        <f t="shared" si="16"/>
        <v>89.7182800160096</v>
      </c>
    </row>
    <row r="158" spans="1:7" ht="13.5">
      <c r="A158" s="6">
        <f>'Data Inputs'!A141</f>
        <v>42064</v>
      </c>
      <c r="B158" s="26">
        <f>'Data Inputs'!C141</f>
        <v>786</v>
      </c>
      <c r="C158" s="26">
        <f t="shared" si="15"/>
        <v>972</v>
      </c>
      <c r="D158" s="35">
        <f>('Data Inputs'!G141*'Forecast '!B158)/10000</f>
        <v>18.6282</v>
      </c>
      <c r="F158" s="23">
        <f t="shared" si="14"/>
        <v>11.970453888388004</v>
      </c>
      <c r="G158" s="33">
        <f t="shared" si="16"/>
        <v>89.6616061891495</v>
      </c>
    </row>
    <row r="159" spans="1:7" ht="13.5">
      <c r="A159" s="6">
        <f>'Data Inputs'!A142</f>
        <v>42095</v>
      </c>
      <c r="B159" s="26">
        <f>'Data Inputs'!C142</f>
        <v>429</v>
      </c>
      <c r="C159" s="26">
        <f t="shared" si="15"/>
        <v>786</v>
      </c>
      <c r="D159" s="35">
        <f>('Data Inputs'!G142*'Forecast '!B159)/10000</f>
        <v>10.2102</v>
      </c>
      <c r="F159" s="23">
        <f t="shared" si="14"/>
        <v>7.129694776704841</v>
      </c>
      <c r="G159" s="33">
        <f t="shared" si="16"/>
        <v>89.63067352792432</v>
      </c>
    </row>
    <row r="160" spans="1:7" ht="13.5">
      <c r="A160" s="6">
        <f>'Data Inputs'!A143</f>
        <v>42125</v>
      </c>
      <c r="B160" s="26">
        <f>'Data Inputs'!C143</f>
        <v>176</v>
      </c>
      <c r="C160" s="26">
        <f t="shared" si="15"/>
        <v>429</v>
      </c>
      <c r="D160" s="35">
        <f>('Data Inputs'!G143*'Forecast '!B160)/10000</f>
        <v>4.2064</v>
      </c>
      <c r="F160" s="23">
        <f t="shared" si="14"/>
        <v>3.514591781066593</v>
      </c>
      <c r="G160" s="33">
        <f t="shared" si="16"/>
        <v>89.61798320537041</v>
      </c>
    </row>
    <row r="161" spans="1:7" ht="13.5">
      <c r="A161" s="6">
        <f>'Data Inputs'!A144</f>
        <v>42156</v>
      </c>
      <c r="B161" s="26">
        <f>'Data Inputs'!C144</f>
        <v>33</v>
      </c>
      <c r="C161" s="26">
        <f t="shared" si="15"/>
        <v>176</v>
      </c>
      <c r="D161" s="35">
        <f>('Data Inputs'!G144*'Forecast '!B161)/10000</f>
        <v>0.792</v>
      </c>
      <c r="F161" s="23">
        <f t="shared" si="14"/>
        <v>1.430038456107469</v>
      </c>
      <c r="G161" s="33">
        <f t="shared" si="16"/>
        <v>89.61560376989154</v>
      </c>
    </row>
    <row r="162" spans="1:7" ht="13.5">
      <c r="A162" s="6">
        <f>'Data Inputs'!A145</f>
        <v>42186</v>
      </c>
      <c r="B162" s="26">
        <f>'Data Inputs'!C145</f>
        <v>5</v>
      </c>
      <c r="C162" s="26">
        <f t="shared" si="15"/>
        <v>33</v>
      </c>
      <c r="D162" s="35">
        <f>('Data Inputs'!G145*'Forecast '!B162)/10000</f>
        <v>0.1205</v>
      </c>
      <c r="F162" s="23">
        <f t="shared" si="14"/>
        <v>0.9445100641773125</v>
      </c>
      <c r="G162" s="33">
        <f t="shared" si="16"/>
        <v>89.61524324936444</v>
      </c>
    </row>
    <row r="163" spans="1:7" ht="13.5">
      <c r="A163" s="6">
        <f>'Data Inputs'!A146</f>
        <v>42217</v>
      </c>
      <c r="B163" s="26">
        <f>'Data Inputs'!C146</f>
        <v>11</v>
      </c>
      <c r="C163" s="26">
        <f t="shared" si="15"/>
        <v>5</v>
      </c>
      <c r="D163" s="35">
        <f>('Data Inputs'!G146*'Forecast '!B163)/10000</f>
        <v>0.2662</v>
      </c>
      <c r="F163" s="23">
        <f t="shared" si="14"/>
        <v>0.9997897513177282</v>
      </c>
      <c r="G163" s="33">
        <f t="shared" si="16"/>
        <v>89.61445010420482</v>
      </c>
    </row>
    <row r="164" spans="1:7" ht="13.5">
      <c r="A164" s="6">
        <f>'Data Inputs'!A147</f>
        <v>42248</v>
      </c>
      <c r="B164" s="26">
        <f>'Data Inputs'!C147</f>
        <v>95</v>
      </c>
      <c r="C164" s="26">
        <f t="shared" si="15"/>
        <v>11</v>
      </c>
      <c r="D164" s="35">
        <f>('Data Inputs'!G147*'Forecast '!B164)/10000</f>
        <v>2.3085</v>
      </c>
      <c r="E164" s="8" t="s">
        <v>52</v>
      </c>
      <c r="F164" s="23">
        <f t="shared" si="14"/>
        <v>2.103759107688705</v>
      </c>
      <c r="G164" s="33">
        <f t="shared" si="16"/>
        <v>89.60760021418992</v>
      </c>
    </row>
    <row r="165" spans="1:7" ht="13.5">
      <c r="A165" s="6">
        <f>'Data Inputs'!A148</f>
        <v>42278</v>
      </c>
      <c r="B165" s="26">
        <f>'Data Inputs'!C148</f>
        <v>381</v>
      </c>
      <c r="C165" s="26">
        <f t="shared" si="15"/>
        <v>95</v>
      </c>
      <c r="D165" s="35">
        <f>('Data Inputs'!G148*'Forecast '!B165)/10000</f>
        <v>9.2964</v>
      </c>
      <c r="F165" s="23">
        <f t="shared" si="14"/>
        <v>5.913190205493523</v>
      </c>
      <c r="G165" s="33">
        <f t="shared" si="16"/>
        <v>89.5801285500249</v>
      </c>
    </row>
    <row r="166" spans="1:7" ht="13.5">
      <c r="A166" s="6">
        <f>'Data Inputs'!A149</f>
        <v>42309</v>
      </c>
      <c r="B166" s="26">
        <f>'Data Inputs'!C149</f>
        <v>660</v>
      </c>
      <c r="C166" s="26">
        <f t="shared" si="15"/>
        <v>381</v>
      </c>
      <c r="D166" s="35">
        <f>('Data Inputs'!G149*'Forecast '!B166)/10000</f>
        <v>16.17</v>
      </c>
      <c r="F166" s="23">
        <f t="shared" si="14"/>
        <v>9.79527128833464</v>
      </c>
      <c r="G166" s="33">
        <f t="shared" si="16"/>
        <v>89.5325398404477</v>
      </c>
    </row>
    <row r="167" spans="1:7" ht="13.5">
      <c r="A167" s="6">
        <f>'Data Inputs'!A150</f>
        <v>42339</v>
      </c>
      <c r="B167" s="26">
        <f>'Data Inputs'!C150</f>
        <v>997</v>
      </c>
      <c r="C167" s="26">
        <f t="shared" si="15"/>
        <v>660</v>
      </c>
      <c r="D167" s="35">
        <f>('Data Inputs'!G150*'Forecast '!B167)/10000</f>
        <v>24.5262</v>
      </c>
      <c r="F167" s="23">
        <f t="shared" si="14"/>
        <v>14.426019451143919</v>
      </c>
      <c r="G167" s="33">
        <f t="shared" si="16"/>
        <v>89.46065204734397</v>
      </c>
    </row>
    <row r="168" spans="1:7" ht="13.5">
      <c r="A168" s="6">
        <f>'Data Inputs'!A151</f>
        <v>42370</v>
      </c>
      <c r="B168" s="26">
        <f>'Data Inputs'!C151</f>
        <v>1142</v>
      </c>
      <c r="C168" s="26">
        <f t="shared" si="15"/>
        <v>997</v>
      </c>
      <c r="D168" s="35">
        <f>('Data Inputs'!G151*'Forecast '!B168)/10000</f>
        <v>28.2074</v>
      </c>
      <c r="F168" s="23">
        <f t="shared" si="14"/>
        <v>16.59332116867175</v>
      </c>
      <c r="G168" s="33">
        <f t="shared" si="16"/>
        <v>89.37830915895434</v>
      </c>
    </row>
    <row r="169" spans="1:7" ht="13.5">
      <c r="A169" s="6">
        <f>'Data Inputs'!A152</f>
        <v>42401</v>
      </c>
      <c r="B169" s="26">
        <f>'Data Inputs'!C152</f>
        <v>972</v>
      </c>
      <c r="C169" s="26">
        <f t="shared" si="15"/>
        <v>1142</v>
      </c>
      <c r="D169" s="35">
        <f>('Data Inputs'!G152*'Forecast '!B169)/10000</f>
        <v>24.1056</v>
      </c>
      <c r="F169" s="23">
        <f t="shared" si="14"/>
        <v>14.48758402939162</v>
      </c>
      <c r="G169" s="33">
        <f t="shared" si="16"/>
        <v>89.30822396848609</v>
      </c>
    </row>
    <row r="170" spans="1:11" ht="13.5">
      <c r="A170" s="6">
        <f>'Data Inputs'!A153</f>
        <v>42430</v>
      </c>
      <c r="B170" s="26">
        <f>'Data Inputs'!C153</f>
        <v>786</v>
      </c>
      <c r="C170" s="26">
        <f t="shared" si="15"/>
        <v>972</v>
      </c>
      <c r="D170" s="35">
        <f>('Data Inputs'!G153*'Forecast '!B170)/10000</f>
        <v>19.5714</v>
      </c>
      <c r="F170" s="23">
        <f t="shared" si="14"/>
        <v>11.91378006152789</v>
      </c>
      <c r="G170" s="33">
        <f t="shared" si="16"/>
        <v>89.25155014162598</v>
      </c>
      <c r="H170" s="21"/>
      <c r="I170" s="21"/>
      <c r="J170" s="21"/>
      <c r="K170" s="21"/>
    </row>
    <row r="171" spans="1:11" ht="13.5">
      <c r="A171" s="6">
        <f>'Data Inputs'!A154</f>
        <v>42461</v>
      </c>
      <c r="B171" s="26">
        <f>'Data Inputs'!C154</f>
        <v>429</v>
      </c>
      <c r="C171" s="26">
        <f t="shared" si="15"/>
        <v>786</v>
      </c>
      <c r="D171" s="35">
        <f>('Data Inputs'!G154*'Forecast '!B171)/10000</f>
        <v>10.725</v>
      </c>
      <c r="F171" s="23">
        <f t="shared" si="14"/>
        <v>7.098762115479664</v>
      </c>
      <c r="G171" s="33">
        <f t="shared" si="16"/>
        <v>89.2206174804008</v>
      </c>
      <c r="H171" s="21"/>
      <c r="I171" s="21"/>
      <c r="J171" s="21"/>
      <c r="K171" s="21"/>
    </row>
    <row r="172" spans="1:11" ht="13.5">
      <c r="A172" s="6">
        <f>'Data Inputs'!A155</f>
        <v>42491</v>
      </c>
      <c r="B172" s="26">
        <f>'Data Inputs'!C155</f>
        <v>176</v>
      </c>
      <c r="C172" s="26">
        <f t="shared" si="15"/>
        <v>429</v>
      </c>
      <c r="D172" s="35">
        <f>('Data Inputs'!G155*'Forecast '!B172)/10000</f>
        <v>4.4176</v>
      </c>
      <c r="F172" s="23">
        <f t="shared" si="14"/>
        <v>3.501901458512674</v>
      </c>
      <c r="G172" s="33">
        <f t="shared" si="16"/>
        <v>89.20792715784688</v>
      </c>
      <c r="H172" s="21"/>
      <c r="I172" s="21"/>
      <c r="J172" s="21"/>
      <c r="K172" s="21"/>
    </row>
    <row r="173" spans="1:11" ht="13.5">
      <c r="A173" s="6">
        <f>'Data Inputs'!A156</f>
        <v>42522</v>
      </c>
      <c r="B173" s="26">
        <f>'Data Inputs'!C156</f>
        <v>33</v>
      </c>
      <c r="C173" s="26">
        <f t="shared" si="15"/>
        <v>176</v>
      </c>
      <c r="D173" s="35">
        <f>('Data Inputs'!G156*'Forecast '!B173)/10000</f>
        <v>0.8316</v>
      </c>
      <c r="F173" s="23">
        <f t="shared" si="14"/>
        <v>1.4276590206286093</v>
      </c>
      <c r="G173" s="33">
        <f t="shared" si="16"/>
        <v>89.20554772236802</v>
      </c>
      <c r="H173" s="21"/>
      <c r="I173" s="21"/>
      <c r="J173" s="21"/>
      <c r="K173" s="21"/>
    </row>
    <row r="174" spans="1:11" ht="13.5">
      <c r="A174" s="6">
        <f>'Data Inputs'!A157</f>
        <v>42552</v>
      </c>
      <c r="B174" s="26">
        <f>'Data Inputs'!C157</f>
        <v>5</v>
      </c>
      <c r="C174" s="26">
        <f t="shared" si="15"/>
        <v>33</v>
      </c>
      <c r="D174" s="35">
        <f>('Data Inputs'!G157*'Forecast '!B174)/10000</f>
        <v>0.1265</v>
      </c>
      <c r="F174" s="23">
        <f t="shared" si="14"/>
        <v>0.9441495436502126</v>
      </c>
      <c r="G174" s="33">
        <f t="shared" si="16"/>
        <v>89.20518720184093</v>
      </c>
      <c r="H174" s="21"/>
      <c r="I174" s="21"/>
      <c r="J174" s="21"/>
      <c r="K174" s="21"/>
    </row>
    <row r="175" spans="1:11" ht="13.5">
      <c r="A175" s="6">
        <f>'Data Inputs'!A158</f>
        <v>42583</v>
      </c>
      <c r="B175" s="26">
        <f>'Data Inputs'!C158</f>
        <v>11</v>
      </c>
      <c r="C175" s="26">
        <f t="shared" si="15"/>
        <v>5</v>
      </c>
      <c r="D175" s="35">
        <f>('Data Inputs'!G158*'Forecast '!B175)/10000</f>
        <v>0.2794</v>
      </c>
      <c r="F175" s="23">
        <f t="shared" si="14"/>
        <v>0.9989966061581083</v>
      </c>
      <c r="G175" s="33">
        <f t="shared" si="16"/>
        <v>89.20439405668131</v>
      </c>
      <c r="H175" s="21"/>
      <c r="I175" s="21"/>
      <c r="J175" s="21"/>
      <c r="K175" s="21"/>
    </row>
    <row r="176" spans="1:11" ht="13.5">
      <c r="A176" s="6">
        <f>'Data Inputs'!A159</f>
        <v>42614</v>
      </c>
      <c r="B176" s="26">
        <f>'Data Inputs'!C159</f>
        <v>95</v>
      </c>
      <c r="C176" s="26">
        <f t="shared" si="15"/>
        <v>11</v>
      </c>
      <c r="D176" s="35">
        <f>('Data Inputs'!G159*'Forecast '!B176)/10000</f>
        <v>2.4225</v>
      </c>
      <c r="E176" s="8" t="s">
        <v>53</v>
      </c>
      <c r="F176" s="23">
        <f t="shared" si="14"/>
        <v>2.096909217673806</v>
      </c>
      <c r="G176" s="33">
        <f>SUM(F165:F176)</f>
        <v>89.19754416666642</v>
      </c>
      <c r="H176" s="21"/>
      <c r="I176" s="21"/>
      <c r="J176" s="21"/>
      <c r="K176" s="21"/>
    </row>
    <row r="177" spans="1:11" ht="13.5">
      <c r="A177" s="6">
        <f>'Data Inputs'!A160</f>
        <v>42644</v>
      </c>
      <c r="B177" s="26">
        <f>'Data Inputs'!C160</f>
        <v>381</v>
      </c>
      <c r="C177" s="26">
        <f t="shared" si="15"/>
        <v>95</v>
      </c>
      <c r="D177" s="35">
        <f>('Data Inputs'!G160*'Forecast '!B177)/10000</f>
        <v>9.7536</v>
      </c>
      <c r="F177" s="23">
        <f t="shared" si="14"/>
        <v>5.885718541328505</v>
      </c>
      <c r="G177" s="33">
        <f aca="true" t="shared" si="17" ref="G177:G188">SUM(F166:F177)</f>
        <v>89.1700725025014</v>
      </c>
      <c r="H177" s="21"/>
      <c r="I177" s="21"/>
      <c r="J177" s="21"/>
      <c r="K177" s="21"/>
    </row>
    <row r="178" spans="1:11" ht="13.5">
      <c r="A178" s="6">
        <f>'Data Inputs'!A161</f>
        <v>42675</v>
      </c>
      <c r="B178" s="26">
        <f>'Data Inputs'!C161</f>
        <v>660</v>
      </c>
      <c r="C178" s="26">
        <f t="shared" si="15"/>
        <v>381</v>
      </c>
      <c r="D178" s="35">
        <f>('Data Inputs'!G161*'Forecast '!B178)/10000</f>
        <v>16.962</v>
      </c>
      <c r="F178" s="23">
        <f t="shared" si="14"/>
        <v>9.747682578757443</v>
      </c>
      <c r="G178" s="33">
        <f t="shared" si="17"/>
        <v>89.1224837929242</v>
      </c>
      <c r="H178" s="21"/>
      <c r="I178" s="21"/>
      <c r="J178" s="21"/>
      <c r="K178" s="21"/>
    </row>
    <row r="179" spans="1:11" ht="13.5">
      <c r="A179" s="6">
        <f>'Data Inputs'!A162</f>
        <v>42705</v>
      </c>
      <c r="B179" s="26">
        <f>'Data Inputs'!C162</f>
        <v>997</v>
      </c>
      <c r="C179" s="26">
        <f t="shared" si="15"/>
        <v>660</v>
      </c>
      <c r="D179" s="35">
        <f>('Data Inputs'!G162*'Forecast '!B179)/10000</f>
        <v>25.7226</v>
      </c>
      <c r="F179" s="23">
        <f t="shared" si="14"/>
        <v>14.354131658040185</v>
      </c>
      <c r="G179" s="33">
        <f t="shared" si="17"/>
        <v>89.05059599982047</v>
      </c>
      <c r="H179" s="21"/>
      <c r="I179" s="21"/>
      <c r="J179" s="21"/>
      <c r="K179" s="21"/>
    </row>
    <row r="180" spans="1:11" ht="13.5">
      <c r="A180" s="6">
        <f>'Data Inputs'!A163</f>
        <v>42736</v>
      </c>
      <c r="B180" s="26">
        <f>'Data Inputs'!C163</f>
        <v>1142</v>
      </c>
      <c r="C180" s="26">
        <f t="shared" si="15"/>
        <v>997</v>
      </c>
      <c r="D180" s="35">
        <f>('Data Inputs'!G163*'Forecast '!B180)/10000</f>
        <v>29.5778</v>
      </c>
      <c r="F180" s="23">
        <f t="shared" si="14"/>
        <v>16.510978280282117</v>
      </c>
      <c r="G180" s="33">
        <f t="shared" si="17"/>
        <v>88.96825311143084</v>
      </c>
      <c r="H180" s="21"/>
      <c r="I180" s="21"/>
      <c r="J180" s="21"/>
      <c r="K180" s="21"/>
    </row>
    <row r="181" spans="1:11" ht="13.5">
      <c r="A181" s="6">
        <f>'Data Inputs'!A164</f>
        <v>42767</v>
      </c>
      <c r="B181" s="26">
        <f>'Data Inputs'!C164</f>
        <v>972</v>
      </c>
      <c r="C181" s="26">
        <f t="shared" si="15"/>
        <v>1142</v>
      </c>
      <c r="D181" s="35">
        <f>('Data Inputs'!G164*'Forecast '!B181)/10000</f>
        <v>25.272</v>
      </c>
      <c r="F181" s="23">
        <f t="shared" si="14"/>
        <v>14.417498838923386</v>
      </c>
      <c r="G181" s="33">
        <f t="shared" si="17"/>
        <v>88.8981679209626</v>
      </c>
      <c r="H181" s="21"/>
      <c r="I181" s="21"/>
      <c r="J181" s="21"/>
      <c r="K181" s="21"/>
    </row>
    <row r="182" spans="1:11" ht="13.5">
      <c r="A182" s="6">
        <f>'Data Inputs'!A165</f>
        <v>42795</v>
      </c>
      <c r="B182" s="26">
        <f>'Data Inputs'!C165</f>
        <v>786</v>
      </c>
      <c r="C182" s="26">
        <f t="shared" si="15"/>
        <v>972</v>
      </c>
      <c r="D182" s="35">
        <f>('Data Inputs'!G165*'Forecast '!B182)/10000</f>
        <v>20.5146</v>
      </c>
      <c r="F182" s="23">
        <f t="shared" si="14"/>
        <v>11.857106234667775</v>
      </c>
      <c r="G182" s="33">
        <f t="shared" si="17"/>
        <v>88.8414940941025</v>
      </c>
      <c r="H182" s="21"/>
      <c r="I182" s="21"/>
      <c r="J182" s="21"/>
      <c r="K182" s="21"/>
    </row>
    <row r="183" spans="1:11" ht="13.5">
      <c r="A183" s="6">
        <f>'Data Inputs'!A166</f>
        <v>42826</v>
      </c>
      <c r="B183" s="26">
        <f>'Data Inputs'!C166</f>
        <v>429</v>
      </c>
      <c r="C183" s="26">
        <f t="shared" si="15"/>
        <v>786</v>
      </c>
      <c r="D183" s="35">
        <f>('Data Inputs'!G166*'Forecast '!B183)/10000</f>
        <v>11.2398</v>
      </c>
      <c r="F183" s="23">
        <f t="shared" si="14"/>
        <v>7.067829454254486</v>
      </c>
      <c r="G183" s="33">
        <f t="shared" si="17"/>
        <v>88.81056143287731</v>
      </c>
      <c r="H183" s="21"/>
      <c r="I183" s="21"/>
      <c r="J183" s="21"/>
      <c r="K183" s="21"/>
    </row>
    <row r="184" spans="1:11" ht="13.5">
      <c r="A184" s="6">
        <f>'Data Inputs'!A167</f>
        <v>42856</v>
      </c>
      <c r="B184" s="26">
        <f>'Data Inputs'!C167</f>
        <v>176</v>
      </c>
      <c r="C184" s="26">
        <f t="shared" si="15"/>
        <v>429</v>
      </c>
      <c r="D184" s="35">
        <f>('Data Inputs'!G167*'Forecast '!B184)/10000</f>
        <v>4.6288</v>
      </c>
      <c r="F184" s="23">
        <f t="shared" si="14"/>
        <v>3.4892111359587554</v>
      </c>
      <c r="G184" s="33">
        <f t="shared" si="17"/>
        <v>88.7978711103234</v>
      </c>
      <c r="H184" s="21"/>
      <c r="I184" s="21"/>
      <c r="J184" s="21"/>
      <c r="K184" s="21"/>
    </row>
    <row r="185" spans="1:11" ht="13.5">
      <c r="A185" s="6">
        <f>'Data Inputs'!A168</f>
        <v>42887</v>
      </c>
      <c r="B185" s="26">
        <f>'Data Inputs'!C168</f>
        <v>33</v>
      </c>
      <c r="C185" s="26">
        <f t="shared" si="15"/>
        <v>176</v>
      </c>
      <c r="D185" s="35">
        <f>('Data Inputs'!G168*'Forecast '!B185)/10000</f>
        <v>0.8712</v>
      </c>
      <c r="F185" s="23">
        <f t="shared" si="14"/>
        <v>1.4252795851497495</v>
      </c>
      <c r="G185" s="33">
        <f t="shared" si="17"/>
        <v>88.79549167484453</v>
      </c>
      <c r="H185" s="21"/>
      <c r="I185" s="21"/>
      <c r="J185" s="21"/>
      <c r="K185" s="21"/>
    </row>
    <row r="186" spans="1:11" ht="13.5">
      <c r="A186" s="6">
        <f>'Data Inputs'!A169</f>
        <v>42917</v>
      </c>
      <c r="B186" s="26">
        <f>'Data Inputs'!C169</f>
        <v>5</v>
      </c>
      <c r="C186" s="26">
        <f t="shared" si="15"/>
        <v>33</v>
      </c>
      <c r="D186" s="35">
        <f>('Data Inputs'!G169*'Forecast '!B186)/10000</f>
        <v>0.1325</v>
      </c>
      <c r="F186" s="23">
        <f t="shared" si="14"/>
        <v>0.9437890231231126</v>
      </c>
      <c r="G186" s="33">
        <f t="shared" si="17"/>
        <v>88.79513115431743</v>
      </c>
      <c r="H186" s="21"/>
      <c r="I186" s="21"/>
      <c r="J186" s="21"/>
      <c r="K186" s="21"/>
    </row>
    <row r="187" spans="1:11" ht="13.5">
      <c r="A187" s="6">
        <f>'Data Inputs'!A170</f>
        <v>42948</v>
      </c>
      <c r="B187" s="26">
        <f>'Data Inputs'!C170</f>
        <v>11</v>
      </c>
      <c r="C187" s="26">
        <f t="shared" si="15"/>
        <v>5</v>
      </c>
      <c r="D187" s="35">
        <f>('Data Inputs'!G170*'Forecast '!B187)/10000</f>
        <v>0.2926</v>
      </c>
      <c r="F187" s="23">
        <f t="shared" si="14"/>
        <v>0.9982034609984883</v>
      </c>
      <c r="G187" s="33">
        <f t="shared" si="17"/>
        <v>88.79433800915781</v>
      </c>
      <c r="H187" s="21"/>
      <c r="I187" s="21"/>
      <c r="J187" s="21"/>
      <c r="K187" s="21"/>
    </row>
    <row r="188" spans="1:11" ht="13.5">
      <c r="A188" s="6">
        <f>'Data Inputs'!A171</f>
        <v>42979</v>
      </c>
      <c r="B188" s="26">
        <f>'Data Inputs'!C171</f>
        <v>95</v>
      </c>
      <c r="C188" s="26">
        <f t="shared" si="15"/>
        <v>11</v>
      </c>
      <c r="D188" s="35">
        <f>('Data Inputs'!G171*'Forecast '!B188)/10000</f>
        <v>2.5365</v>
      </c>
      <c r="E188" s="8" t="s">
        <v>54</v>
      </c>
      <c r="F188" s="23">
        <f t="shared" si="14"/>
        <v>2.0900593276589063</v>
      </c>
      <c r="G188" s="33">
        <f t="shared" si="17"/>
        <v>88.7874881191429</v>
      </c>
      <c r="H188" s="21"/>
      <c r="I188" s="21"/>
      <c r="J188" s="21"/>
      <c r="K188" s="21"/>
    </row>
    <row r="189" spans="1:11" ht="13.5">
      <c r="A189" s="6">
        <f>'Data Inputs'!A172</f>
        <v>43009</v>
      </c>
      <c r="B189" s="26">
        <f>'Data Inputs'!C172</f>
        <v>381</v>
      </c>
      <c r="C189" s="26">
        <f t="shared" si="15"/>
        <v>95</v>
      </c>
      <c r="D189" s="35">
        <f>('Data Inputs'!G172*'Forecast '!B189)/10000</f>
        <v>10.2108</v>
      </c>
      <c r="F189" s="23">
        <f t="shared" si="14"/>
        <v>5.858246877163488</v>
      </c>
      <c r="G189" s="33">
        <f aca="true" t="shared" si="18" ref="G189:G200">SUM(F178:F189)</f>
        <v>88.76001645497789</v>
      </c>
      <c r="H189" s="21"/>
      <c r="I189" s="21"/>
      <c r="J189" s="21"/>
      <c r="K189" s="21"/>
    </row>
    <row r="190" spans="1:11" ht="13.5">
      <c r="A190" s="6">
        <f>'Data Inputs'!A173</f>
        <v>43040</v>
      </c>
      <c r="B190" s="26">
        <f>'Data Inputs'!C173</f>
        <v>660</v>
      </c>
      <c r="C190" s="26">
        <f t="shared" si="15"/>
        <v>381</v>
      </c>
      <c r="D190" s="35">
        <f>('Data Inputs'!G173*'Forecast '!B190)/10000</f>
        <v>17.754</v>
      </c>
      <c r="F190" s="23">
        <f t="shared" si="14"/>
        <v>9.700093869180249</v>
      </c>
      <c r="G190" s="33">
        <f t="shared" si="18"/>
        <v>88.7124277454007</v>
      </c>
      <c r="H190" s="21"/>
      <c r="I190" s="21"/>
      <c r="J190" s="21"/>
      <c r="K190" s="21"/>
    </row>
    <row r="191" spans="1:11" ht="13.5">
      <c r="A191" s="6">
        <f>'Data Inputs'!A174</f>
        <v>43070</v>
      </c>
      <c r="B191" s="26">
        <f>'Data Inputs'!C174</f>
        <v>997</v>
      </c>
      <c r="C191" s="26">
        <f t="shared" si="15"/>
        <v>660</v>
      </c>
      <c r="D191" s="35">
        <f>('Data Inputs'!G174*'Forecast '!B191)/10000</f>
        <v>26.919</v>
      </c>
      <c r="F191" s="23">
        <f t="shared" si="14"/>
        <v>14.282243864936452</v>
      </c>
      <c r="G191" s="33">
        <f t="shared" si="18"/>
        <v>88.64053995229696</v>
      </c>
      <c r="H191" s="21"/>
      <c r="I191" s="21"/>
      <c r="J191" s="21"/>
      <c r="K191" s="21"/>
    </row>
    <row r="192" spans="1:11" ht="13.5">
      <c r="A192" s="6">
        <f>'Data Inputs'!A175</f>
        <v>43101</v>
      </c>
      <c r="B192" s="26">
        <f>'Data Inputs'!C175</f>
        <v>1142</v>
      </c>
      <c r="C192" s="26">
        <f t="shared" si="15"/>
        <v>997</v>
      </c>
      <c r="D192" s="35">
        <f>('Data Inputs'!G175*'Forecast '!B192)/10000</f>
        <v>30.9482</v>
      </c>
      <c r="F192" s="23">
        <f t="shared" si="14"/>
        <v>16.428635391892485</v>
      </c>
      <c r="G192" s="33">
        <f t="shared" si="18"/>
        <v>88.55819706390733</v>
      </c>
      <c r="H192" s="21"/>
      <c r="I192" s="21"/>
      <c r="J192" s="21"/>
      <c r="K192" s="21"/>
    </row>
    <row r="193" spans="1:11" ht="13.5">
      <c r="A193" s="6">
        <f>'Data Inputs'!A176</f>
        <v>43132</v>
      </c>
      <c r="B193" s="26">
        <f>'Data Inputs'!C176</f>
        <v>972</v>
      </c>
      <c r="C193" s="26">
        <f t="shared" si="15"/>
        <v>1142</v>
      </c>
      <c r="D193" s="35">
        <f>('Data Inputs'!G176*'Forecast '!B193)/10000</f>
        <v>26.4384</v>
      </c>
      <c r="F193" s="23">
        <f t="shared" si="14"/>
        <v>14.347413648455154</v>
      </c>
      <c r="G193" s="33">
        <f t="shared" si="18"/>
        <v>88.48811187343911</v>
      </c>
      <c r="H193" s="21"/>
      <c r="I193" s="21"/>
      <c r="J193" s="21"/>
      <c r="K193" s="21"/>
    </row>
    <row r="194" spans="1:11" ht="13.5">
      <c r="A194" s="6">
        <f>'Data Inputs'!A177</f>
        <v>43160</v>
      </c>
      <c r="B194" s="26">
        <f>'Data Inputs'!C177</f>
        <v>786</v>
      </c>
      <c r="C194" s="26">
        <f t="shared" si="15"/>
        <v>972</v>
      </c>
      <c r="D194" s="35">
        <f>('Data Inputs'!G177*'Forecast '!B194)/10000</f>
        <v>21.4578</v>
      </c>
      <c r="F194" s="23">
        <f t="shared" si="14"/>
        <v>11.80043240780766</v>
      </c>
      <c r="G194" s="33">
        <f t="shared" si="18"/>
        <v>88.43143804657899</v>
      </c>
      <c r="H194" s="21"/>
      <c r="I194" s="21"/>
      <c r="J194" s="21"/>
      <c r="K194" s="21"/>
    </row>
    <row r="195" spans="1:7" ht="13.5">
      <c r="A195" s="6">
        <f>'Data Inputs'!A178</f>
        <v>43191</v>
      </c>
      <c r="B195" s="26">
        <f>'Data Inputs'!C178</f>
        <v>429</v>
      </c>
      <c r="C195" s="26">
        <f t="shared" si="15"/>
        <v>786</v>
      </c>
      <c r="D195" s="35">
        <f>('Data Inputs'!G178*'Forecast '!B195)/10000</f>
        <v>11.7546</v>
      </c>
      <c r="F195" s="23">
        <f t="shared" si="14"/>
        <v>7.036896793029309</v>
      </c>
      <c r="G195" s="33">
        <f t="shared" si="18"/>
        <v>88.40050538535382</v>
      </c>
    </row>
    <row r="196" spans="1:7" ht="13.5">
      <c r="A196" s="6">
        <f>'Data Inputs'!A179</f>
        <v>43221</v>
      </c>
      <c r="B196" s="26">
        <f>'Data Inputs'!C179</f>
        <v>176</v>
      </c>
      <c r="C196" s="26">
        <f t="shared" si="15"/>
        <v>429</v>
      </c>
      <c r="D196" s="35">
        <f>('Data Inputs'!G179*'Forecast '!B196)/10000</f>
        <v>4.84</v>
      </c>
      <c r="F196" s="23">
        <f t="shared" si="14"/>
        <v>3.4765208134048367</v>
      </c>
      <c r="G196" s="33">
        <f t="shared" si="18"/>
        <v>88.3878150627999</v>
      </c>
    </row>
    <row r="197" spans="1:7" ht="13.5">
      <c r="A197" s="6">
        <f>'Data Inputs'!A180</f>
        <v>43252</v>
      </c>
      <c r="B197" s="26">
        <f>'Data Inputs'!C180</f>
        <v>33</v>
      </c>
      <c r="C197" s="26">
        <f t="shared" si="15"/>
        <v>176</v>
      </c>
      <c r="D197" s="35">
        <f>('Data Inputs'!G180*'Forecast '!B197)/10000</f>
        <v>0.9108</v>
      </c>
      <c r="F197" s="23">
        <f t="shared" si="14"/>
        <v>1.4229001496708897</v>
      </c>
      <c r="G197" s="33">
        <f t="shared" si="18"/>
        <v>88.38543562732104</v>
      </c>
    </row>
    <row r="198" spans="1:7" ht="13.5">
      <c r="A198" s="6">
        <f>'Data Inputs'!A181</f>
        <v>43282</v>
      </c>
      <c r="B198" s="26">
        <f>'Data Inputs'!C181</f>
        <v>5</v>
      </c>
      <c r="C198" s="26">
        <f t="shared" si="15"/>
        <v>33</v>
      </c>
      <c r="D198" s="35">
        <f>('Data Inputs'!G181*'Forecast '!B198)/10000</f>
        <v>0.1385</v>
      </c>
      <c r="F198" s="23">
        <f t="shared" si="14"/>
        <v>0.9434285025960126</v>
      </c>
      <c r="G198" s="33">
        <f t="shared" si="18"/>
        <v>88.38507510679393</v>
      </c>
    </row>
    <row r="199" spans="1:7" ht="13.5">
      <c r="A199" s="6">
        <f>'Data Inputs'!A182</f>
        <v>43313</v>
      </c>
      <c r="B199" s="26">
        <f>'Data Inputs'!C182</f>
        <v>11</v>
      </c>
      <c r="C199" s="26">
        <f t="shared" si="15"/>
        <v>5</v>
      </c>
      <c r="D199" s="35">
        <f>('Data Inputs'!G182*'Forecast '!B199)/10000</f>
        <v>0.3058</v>
      </c>
      <c r="F199" s="23">
        <f t="shared" si="14"/>
        <v>0.9974103158388684</v>
      </c>
      <c r="G199" s="33">
        <f t="shared" si="18"/>
        <v>88.3842819616343</v>
      </c>
    </row>
    <row r="200" spans="1:7" ht="13.5">
      <c r="A200" s="6">
        <f>'Data Inputs'!A183</f>
        <v>43344</v>
      </c>
      <c r="B200" s="26">
        <f>'Data Inputs'!C183</f>
        <v>95</v>
      </c>
      <c r="C200" s="26">
        <f t="shared" si="15"/>
        <v>11</v>
      </c>
      <c r="D200" s="35">
        <f>('Data Inputs'!G183*'Forecast '!B200)/10000</f>
        <v>2.6505</v>
      </c>
      <c r="E200" s="8" t="s">
        <v>55</v>
      </c>
      <c r="F200" s="23">
        <f t="shared" si="14"/>
        <v>2.0832094376440073</v>
      </c>
      <c r="G200" s="33">
        <f t="shared" si="18"/>
        <v>88.3774320716194</v>
      </c>
    </row>
    <row r="201" spans="1:7" ht="13.5">
      <c r="A201" s="6">
        <f>'Data Inputs'!A184</f>
        <v>43374</v>
      </c>
      <c r="B201" s="26">
        <f>'Data Inputs'!C184</f>
        <v>381</v>
      </c>
      <c r="C201" s="26">
        <f t="shared" si="15"/>
        <v>95</v>
      </c>
      <c r="D201" s="35">
        <f>('Data Inputs'!G184*'Forecast '!B201)/10000</f>
        <v>10.668</v>
      </c>
      <c r="F201" s="23">
        <f t="shared" si="14"/>
        <v>5.830775212998471</v>
      </c>
      <c r="G201" s="33">
        <f aca="true" t="shared" si="19" ref="G201:G227">SUM(F190:F201)</f>
        <v>88.34996040745438</v>
      </c>
    </row>
    <row r="202" spans="1:7" ht="13.5">
      <c r="A202" s="6">
        <f>'Data Inputs'!A185</f>
        <v>43405</v>
      </c>
      <c r="B202" s="26">
        <f>'Data Inputs'!C185</f>
        <v>660</v>
      </c>
      <c r="C202" s="26">
        <f t="shared" si="15"/>
        <v>381</v>
      </c>
      <c r="D202" s="35">
        <f>('Data Inputs'!G185*'Forecast '!B202)/10000</f>
        <v>18.546</v>
      </c>
      <c r="F202" s="23">
        <f t="shared" si="14"/>
        <v>9.652505159603052</v>
      </c>
      <c r="G202" s="33">
        <f t="shared" si="19"/>
        <v>88.30237169787719</v>
      </c>
    </row>
    <row r="203" spans="1:7" ht="13.5">
      <c r="A203" s="6">
        <f>'Data Inputs'!A186</f>
        <v>43435</v>
      </c>
      <c r="B203" s="26">
        <f>'Data Inputs'!C186</f>
        <v>997</v>
      </c>
      <c r="C203" s="26">
        <f t="shared" si="15"/>
        <v>660</v>
      </c>
      <c r="D203" s="35">
        <f>('Data Inputs'!G186*'Forecast '!B203)/10000</f>
        <v>28.1154</v>
      </c>
      <c r="F203" s="23">
        <f t="shared" si="14"/>
        <v>14.210356071832718</v>
      </c>
      <c r="G203" s="33">
        <f t="shared" si="19"/>
        <v>88.23048390477346</v>
      </c>
    </row>
    <row r="204" spans="1:7" ht="13.5">
      <c r="A204" s="6">
        <f>'Data Inputs'!A187</f>
        <v>43466</v>
      </c>
      <c r="B204" s="26">
        <f>'Data Inputs'!C187</f>
        <v>1142</v>
      </c>
      <c r="C204" s="26">
        <f t="shared" si="15"/>
        <v>997</v>
      </c>
      <c r="D204" s="35">
        <f>('Data Inputs'!G187*'Forecast '!B204)/10000</f>
        <v>32.3186</v>
      </c>
      <c r="F204" s="23">
        <f t="shared" si="14"/>
        <v>16.346292503502852</v>
      </c>
      <c r="G204" s="33">
        <f t="shared" si="19"/>
        <v>88.14814101638383</v>
      </c>
    </row>
    <row r="205" spans="1:7" ht="13.5">
      <c r="A205" s="6">
        <f>'Data Inputs'!A188</f>
        <v>43497</v>
      </c>
      <c r="B205" s="26">
        <f>'Data Inputs'!C188</f>
        <v>972</v>
      </c>
      <c r="C205" s="26">
        <f t="shared" si="15"/>
        <v>1142</v>
      </c>
      <c r="D205" s="35">
        <f>('Data Inputs'!G188*'Forecast '!B205)/10000</f>
        <v>27.6048</v>
      </c>
      <c r="F205" s="23">
        <f t="shared" si="14"/>
        <v>14.27732845798692</v>
      </c>
      <c r="G205" s="33">
        <f t="shared" si="19"/>
        <v>88.07805582591561</v>
      </c>
    </row>
    <row r="206" spans="1:8" ht="13.5">
      <c r="A206" s="6">
        <f>'Data Inputs'!A189</f>
        <v>43525</v>
      </c>
      <c r="B206" s="26">
        <f>'Data Inputs'!C189</f>
        <v>786</v>
      </c>
      <c r="C206" s="26">
        <f t="shared" si="15"/>
        <v>972</v>
      </c>
      <c r="D206" s="35">
        <f>('Data Inputs'!G189*'Forecast '!B206)/10000</f>
        <v>22.401</v>
      </c>
      <c r="F206" s="23">
        <f t="shared" si="14"/>
        <v>11.743758580947546</v>
      </c>
      <c r="G206" s="33">
        <f t="shared" si="19"/>
        <v>88.02138199905548</v>
      </c>
      <c r="H206" s="8" t="s">
        <v>56</v>
      </c>
    </row>
    <row r="207" spans="1:7" ht="13.5">
      <c r="A207" s="6">
        <f>'Data Inputs'!A190</f>
        <v>43556</v>
      </c>
      <c r="B207" s="26">
        <f>'Data Inputs'!C190</f>
        <v>429</v>
      </c>
      <c r="C207" s="26">
        <f t="shared" si="15"/>
        <v>786</v>
      </c>
      <c r="D207" s="35">
        <f>('Data Inputs'!G190*'Forecast '!B207)/10000</f>
        <v>12.2694</v>
      </c>
      <c r="F207" s="23">
        <f t="shared" si="14"/>
        <v>7.005964131804133</v>
      </c>
      <c r="G207" s="33">
        <f t="shared" si="19"/>
        <v>87.99044933783031</v>
      </c>
    </row>
    <row r="208" spans="1:7" ht="13.5">
      <c r="A208" s="6">
        <f>'Data Inputs'!A191</f>
        <v>43586</v>
      </c>
      <c r="B208" s="26">
        <f>'Data Inputs'!C191</f>
        <v>176</v>
      </c>
      <c r="C208" s="26">
        <f t="shared" si="15"/>
        <v>429</v>
      </c>
      <c r="D208" s="35">
        <f>('Data Inputs'!G191*'Forecast '!B208)/10000</f>
        <v>5.0512</v>
      </c>
      <c r="F208" s="23">
        <f t="shared" si="14"/>
        <v>3.463830490850918</v>
      </c>
      <c r="G208" s="33">
        <f t="shared" si="19"/>
        <v>87.97775901527639</v>
      </c>
    </row>
    <row r="209" spans="1:7" ht="13.5">
      <c r="A209" s="6">
        <f>'Data Inputs'!A192</f>
        <v>43617</v>
      </c>
      <c r="B209" s="26">
        <f>'Data Inputs'!C192</f>
        <v>33</v>
      </c>
      <c r="C209" s="26">
        <f t="shared" si="15"/>
        <v>176</v>
      </c>
      <c r="D209" s="35">
        <f>('Data Inputs'!G192*'Forecast '!B209)/10000</f>
        <v>0.9504</v>
      </c>
      <c r="F209" s="23">
        <f t="shared" si="14"/>
        <v>1.42052071419203</v>
      </c>
      <c r="G209" s="33">
        <f t="shared" si="19"/>
        <v>87.97537957979755</v>
      </c>
    </row>
    <row r="210" spans="1:7" ht="13.5">
      <c r="A210" s="6">
        <f>'Data Inputs'!A193</f>
        <v>43647</v>
      </c>
      <c r="B210" s="26">
        <f>'Data Inputs'!C193</f>
        <v>5</v>
      </c>
      <c r="C210" s="26">
        <f t="shared" si="15"/>
        <v>33</v>
      </c>
      <c r="D210" s="35">
        <f>('Data Inputs'!G193*'Forecast '!B210)/10000</f>
        <v>0.1445</v>
      </c>
      <c r="F210" s="23">
        <f t="shared" si="14"/>
        <v>0.9430679820689127</v>
      </c>
      <c r="G210" s="33">
        <f t="shared" si="19"/>
        <v>87.97501905927044</v>
      </c>
    </row>
    <row r="211" spans="1:7" ht="13.5">
      <c r="A211" s="6">
        <f>'Data Inputs'!A194</f>
        <v>43678</v>
      </c>
      <c r="B211" s="26">
        <f>'Data Inputs'!C194</f>
        <v>11</v>
      </c>
      <c r="C211" s="26">
        <f t="shared" si="15"/>
        <v>5</v>
      </c>
      <c r="D211" s="35">
        <f>('Data Inputs'!G194*'Forecast '!B211)/10000</f>
        <v>0.319</v>
      </c>
      <c r="F211" s="23">
        <f t="shared" si="14"/>
        <v>0.9966171706792485</v>
      </c>
      <c r="G211" s="33">
        <f t="shared" si="19"/>
        <v>87.97422591411082</v>
      </c>
    </row>
    <row r="212" spans="1:7" ht="13.5">
      <c r="A212" s="6">
        <f>'Data Inputs'!A195</f>
        <v>43709</v>
      </c>
      <c r="B212" s="26">
        <f>'Data Inputs'!C195</f>
        <v>95</v>
      </c>
      <c r="C212" s="26">
        <f t="shared" si="15"/>
        <v>11</v>
      </c>
      <c r="D212" s="35">
        <f>('Data Inputs'!G195*'Forecast '!B212)/10000</f>
        <v>2.7645</v>
      </c>
      <c r="E212" s="8" t="s">
        <v>59</v>
      </c>
      <c r="F212" s="23">
        <f t="shared" si="14"/>
        <v>2.076359547629108</v>
      </c>
      <c r="G212" s="33">
        <f t="shared" si="19"/>
        <v>87.96737602409591</v>
      </c>
    </row>
    <row r="213" spans="1:7" ht="13.5">
      <c r="A213" s="6">
        <f>'Data Inputs'!A196</f>
        <v>43739</v>
      </c>
      <c r="B213" s="26">
        <f>'Data Inputs'!C196</f>
        <v>381</v>
      </c>
      <c r="C213" s="26">
        <f t="shared" si="15"/>
        <v>95</v>
      </c>
      <c r="D213" s="35">
        <f>('Data Inputs'!G196*'Forecast '!B213)/10000</f>
        <v>11.1252</v>
      </c>
      <c r="F213" s="23">
        <f aca="true" t="shared" si="20" ref="F213:F230">F$3+$C213*F$4+$B213*F$5+$D213*F$6</f>
        <v>5.803303548833454</v>
      </c>
      <c r="G213" s="33">
        <f t="shared" si="19"/>
        <v>87.9399043599309</v>
      </c>
    </row>
    <row r="214" spans="1:7" ht="13.5">
      <c r="A214" s="6">
        <f>'Data Inputs'!A197</f>
        <v>43770</v>
      </c>
      <c r="B214" s="26">
        <f>'Data Inputs'!C197</f>
        <v>660</v>
      </c>
      <c r="C214" s="26">
        <f t="shared" si="15"/>
        <v>381</v>
      </c>
      <c r="D214" s="35">
        <f>('Data Inputs'!G197*'Forecast '!B214)/10000</f>
        <v>19.338</v>
      </c>
      <c r="F214" s="23">
        <f t="shared" si="20"/>
        <v>9.604916450025858</v>
      </c>
      <c r="G214" s="33">
        <f t="shared" si="19"/>
        <v>87.89231565035371</v>
      </c>
    </row>
    <row r="215" spans="1:7" ht="13.5">
      <c r="A215" s="6">
        <f>'Data Inputs'!A198</f>
        <v>43800</v>
      </c>
      <c r="B215" s="26">
        <f>'Data Inputs'!C198</f>
        <v>997</v>
      </c>
      <c r="C215" s="26">
        <f aca="true" t="shared" si="21" ref="C215:C230">B214</f>
        <v>660</v>
      </c>
      <c r="D215" s="35">
        <f>('Data Inputs'!G198*'Forecast '!B215)/10000</f>
        <v>29.3118</v>
      </c>
      <c r="F215" s="23">
        <f t="shared" si="20"/>
        <v>14.138468278728986</v>
      </c>
      <c r="G215" s="33">
        <f t="shared" si="19"/>
        <v>87.82042785724997</v>
      </c>
    </row>
    <row r="216" spans="1:7" ht="13.5">
      <c r="A216" s="6">
        <f>'Data Inputs'!A199</f>
        <v>43831</v>
      </c>
      <c r="B216" s="26">
        <f>'Data Inputs'!C199</f>
        <v>1142</v>
      </c>
      <c r="C216" s="26">
        <f t="shared" si="21"/>
        <v>997</v>
      </c>
      <c r="D216" s="35">
        <f>('Data Inputs'!G199*'Forecast '!B216)/10000</f>
        <v>33.689</v>
      </c>
      <c r="F216" s="23">
        <f t="shared" si="20"/>
        <v>16.26394961511322</v>
      </c>
      <c r="G216" s="33">
        <f t="shared" si="19"/>
        <v>87.73808496886035</v>
      </c>
    </row>
    <row r="217" spans="1:7" ht="13.5">
      <c r="A217" s="6">
        <f>'Data Inputs'!A200</f>
        <v>43862</v>
      </c>
      <c r="B217" s="26">
        <f>'Data Inputs'!C200</f>
        <v>972</v>
      </c>
      <c r="C217" s="26">
        <f t="shared" si="21"/>
        <v>1142</v>
      </c>
      <c r="D217" s="35">
        <f>('Data Inputs'!G200*'Forecast '!B217)/10000</f>
        <v>28.7712</v>
      </c>
      <c r="F217" s="23">
        <f t="shared" si="20"/>
        <v>14.207243267518688</v>
      </c>
      <c r="G217" s="33">
        <f t="shared" si="19"/>
        <v>87.6679997783921</v>
      </c>
    </row>
    <row r="218" spans="1:8" ht="13.5">
      <c r="A218" s="6">
        <f>'Data Inputs'!A201</f>
        <v>43891</v>
      </c>
      <c r="B218" s="26">
        <f>'Data Inputs'!C201</f>
        <v>786</v>
      </c>
      <c r="C218" s="26">
        <f t="shared" si="21"/>
        <v>972</v>
      </c>
      <c r="D218" s="35">
        <f>('Data Inputs'!G201*'Forecast '!B218)/10000</f>
        <v>23.3442</v>
      </c>
      <c r="F218" s="23">
        <f t="shared" si="20"/>
        <v>11.687084754087431</v>
      </c>
      <c r="G218" s="33">
        <f t="shared" si="19"/>
        <v>87.611325951532</v>
      </c>
      <c r="H218" s="8" t="s">
        <v>57</v>
      </c>
    </row>
    <row r="219" spans="1:7" ht="13.5">
      <c r="A219" s="6">
        <f>'Data Inputs'!A202</f>
        <v>43922</v>
      </c>
      <c r="B219" s="26">
        <f>'Data Inputs'!C202</f>
        <v>429</v>
      </c>
      <c r="C219" s="26">
        <f t="shared" si="21"/>
        <v>786</v>
      </c>
      <c r="D219" s="35">
        <f>('Data Inputs'!G202*'Forecast '!B219)/10000</f>
        <v>12.7842</v>
      </c>
      <c r="F219" s="23">
        <f t="shared" si="20"/>
        <v>6.975031470578956</v>
      </c>
      <c r="G219" s="33">
        <f t="shared" si="19"/>
        <v>87.58039329030682</v>
      </c>
    </row>
    <row r="220" spans="1:7" ht="13.5">
      <c r="A220" s="6">
        <f>'Data Inputs'!A203</f>
        <v>43952</v>
      </c>
      <c r="B220" s="26">
        <f>'Data Inputs'!C203</f>
        <v>176</v>
      </c>
      <c r="C220" s="26">
        <f t="shared" si="21"/>
        <v>429</v>
      </c>
      <c r="D220" s="35">
        <f>('Data Inputs'!G203*'Forecast '!B220)/10000</f>
        <v>5.2624</v>
      </c>
      <c r="F220" s="23">
        <f t="shared" si="20"/>
        <v>3.451140168296999</v>
      </c>
      <c r="G220" s="33">
        <f t="shared" si="19"/>
        <v>87.5677029677529</v>
      </c>
    </row>
    <row r="221" spans="1:7" ht="13.5">
      <c r="A221" s="6">
        <f>'Data Inputs'!A204</f>
        <v>43983</v>
      </c>
      <c r="B221" s="26">
        <f>'Data Inputs'!C204</f>
        <v>33</v>
      </c>
      <c r="C221" s="26">
        <f t="shared" si="21"/>
        <v>176</v>
      </c>
      <c r="D221" s="35">
        <f>('Data Inputs'!G204*'Forecast '!B221)/10000</f>
        <v>0.99</v>
      </c>
      <c r="F221" s="23">
        <f t="shared" si="20"/>
        <v>1.4181412787131702</v>
      </c>
      <c r="G221" s="33">
        <f t="shared" si="19"/>
        <v>87.56532353227404</v>
      </c>
    </row>
    <row r="222" spans="1:7" ht="13.5">
      <c r="A222" s="6">
        <f>'Data Inputs'!A205</f>
        <v>44013</v>
      </c>
      <c r="B222" s="26">
        <f>'Data Inputs'!C205</f>
        <v>5</v>
      </c>
      <c r="C222" s="26">
        <f t="shared" si="21"/>
        <v>33</v>
      </c>
      <c r="D222" s="35">
        <f>('Data Inputs'!G205*'Forecast '!B222)/10000</f>
        <v>0.1505</v>
      </c>
      <c r="F222" s="23">
        <f t="shared" si="20"/>
        <v>0.9427074615418127</v>
      </c>
      <c r="G222" s="33">
        <f t="shared" si="19"/>
        <v>87.56496301174694</v>
      </c>
    </row>
    <row r="223" spans="1:7" ht="13.5">
      <c r="A223" s="6">
        <f>'Data Inputs'!A206</f>
        <v>44044</v>
      </c>
      <c r="B223" s="26">
        <f>'Data Inputs'!C206</f>
        <v>11</v>
      </c>
      <c r="C223" s="26">
        <f t="shared" si="21"/>
        <v>5</v>
      </c>
      <c r="D223" s="35">
        <f>('Data Inputs'!G206*'Forecast '!B223)/10000</f>
        <v>0.3322</v>
      </c>
      <c r="F223" s="23">
        <f t="shared" si="20"/>
        <v>0.9958240255196286</v>
      </c>
      <c r="G223" s="33">
        <f t="shared" si="19"/>
        <v>87.5641698665873</v>
      </c>
    </row>
    <row r="224" spans="1:7" ht="13.5">
      <c r="A224" s="6">
        <f>'Data Inputs'!A207</f>
        <v>44075</v>
      </c>
      <c r="B224" s="26">
        <f>'Data Inputs'!C207</f>
        <v>95</v>
      </c>
      <c r="C224" s="26">
        <f t="shared" si="21"/>
        <v>11</v>
      </c>
      <c r="D224" s="35">
        <f>('Data Inputs'!G207*'Forecast '!B224)/10000</f>
        <v>2.8785</v>
      </c>
      <c r="E224" s="8" t="s">
        <v>60</v>
      </c>
      <c r="F224" s="23">
        <f t="shared" si="20"/>
        <v>2.0695096576142085</v>
      </c>
      <c r="G224" s="33">
        <f t="shared" si="19"/>
        <v>87.55731997657242</v>
      </c>
    </row>
    <row r="225" spans="1:7" ht="13.5">
      <c r="A225" s="6">
        <f>'Data Inputs'!A208</f>
        <v>44105</v>
      </c>
      <c r="B225" s="26">
        <f>'Data Inputs'!C208</f>
        <v>381</v>
      </c>
      <c r="C225" s="26">
        <f t="shared" si="21"/>
        <v>95</v>
      </c>
      <c r="D225" s="35">
        <f>('Data Inputs'!G208*'Forecast '!B225)/10000</f>
        <v>11.5824</v>
      </c>
      <c r="E225" s="21"/>
      <c r="F225" s="23">
        <f t="shared" si="20"/>
        <v>5.7758318846684364</v>
      </c>
      <c r="G225" s="33">
        <f t="shared" si="19"/>
        <v>87.5298483124074</v>
      </c>
    </row>
    <row r="226" spans="1:7" ht="13.5">
      <c r="A226" s="6">
        <f>'Data Inputs'!A209</f>
        <v>44136</v>
      </c>
      <c r="B226" s="26">
        <f>'Data Inputs'!C209</f>
        <v>660</v>
      </c>
      <c r="C226" s="26">
        <f t="shared" si="21"/>
        <v>381</v>
      </c>
      <c r="D226" s="35">
        <f>('Data Inputs'!G209*'Forecast '!B226)/10000</f>
        <v>20.13</v>
      </c>
      <c r="E226" s="21"/>
      <c r="F226" s="23">
        <f t="shared" si="20"/>
        <v>9.557327740448661</v>
      </c>
      <c r="G226" s="33">
        <f t="shared" si="19"/>
        <v>87.48225960283017</v>
      </c>
    </row>
    <row r="227" spans="1:7" ht="13.5">
      <c r="A227" s="6">
        <f>'Data Inputs'!A210</f>
        <v>44166</v>
      </c>
      <c r="B227" s="26">
        <f>'Data Inputs'!C210</f>
        <v>997</v>
      </c>
      <c r="C227" s="26">
        <f t="shared" si="21"/>
        <v>660</v>
      </c>
      <c r="D227" s="35">
        <f>('Data Inputs'!G210*'Forecast '!B227)/10000</f>
        <v>30.5082</v>
      </c>
      <c r="E227" s="21"/>
      <c r="F227" s="23">
        <f t="shared" si="20"/>
        <v>14.066580485625252</v>
      </c>
      <c r="G227" s="33">
        <f t="shared" si="19"/>
        <v>87.41037180972647</v>
      </c>
    </row>
    <row r="228" spans="1:7" ht="13.5">
      <c r="A228" s="6">
        <f>'Data Inputs'!A211</f>
        <v>44197</v>
      </c>
      <c r="B228" s="26">
        <f>'Data Inputs'!C211</f>
        <v>1142</v>
      </c>
      <c r="C228" s="26">
        <f t="shared" si="21"/>
        <v>997</v>
      </c>
      <c r="D228" s="35">
        <f>('Data Inputs'!G211*'Forecast '!B228)/10000</f>
        <v>35.0594</v>
      </c>
      <c r="E228" s="21"/>
      <c r="F228" s="23">
        <f t="shared" si="20"/>
        <v>16.18160672672359</v>
      </c>
      <c r="G228" s="33">
        <f>SUM(F217:F228)</f>
        <v>87.32802892133684</v>
      </c>
    </row>
    <row r="229" spans="1:7" ht="13.5">
      <c r="A229" s="6">
        <f>'Data Inputs'!A212</f>
        <v>44228</v>
      </c>
      <c r="B229" s="26">
        <f>'Data Inputs'!C212</f>
        <v>972</v>
      </c>
      <c r="C229" s="26">
        <f t="shared" si="21"/>
        <v>1142</v>
      </c>
      <c r="D229" s="35">
        <f>('Data Inputs'!G212*'Forecast '!B229)/10000</f>
        <v>29.9376</v>
      </c>
      <c r="E229" s="21"/>
      <c r="F229" s="23">
        <f t="shared" si="20"/>
        <v>14.137158077050454</v>
      </c>
      <c r="G229" s="33">
        <f>SUM(F218:F229)</f>
        <v>87.2579437308686</v>
      </c>
    </row>
    <row r="230" spans="1:8" ht="13.5">
      <c r="A230" s="6">
        <f>'Data Inputs'!A213</f>
        <v>44256</v>
      </c>
      <c r="B230" s="26">
        <f>'Data Inputs'!C213</f>
        <v>786</v>
      </c>
      <c r="C230" s="26">
        <f t="shared" si="21"/>
        <v>972</v>
      </c>
      <c r="D230" s="35">
        <f>('Data Inputs'!G213*'Forecast '!B230)/10000</f>
        <v>24.2874</v>
      </c>
      <c r="E230" s="21"/>
      <c r="F230" s="23">
        <f t="shared" si="20"/>
        <v>11.630410927227317</v>
      </c>
      <c r="G230" s="33">
        <f>SUM(F219:F230)</f>
        <v>87.20126990400848</v>
      </c>
      <c r="H230" s="8" t="s">
        <v>58</v>
      </c>
    </row>
    <row r="233" ht="13.5">
      <c r="F233" s="8" t="s">
        <v>67</v>
      </c>
    </row>
    <row r="234" ht="13.5">
      <c r="F234" s="8" t="s">
        <v>61</v>
      </c>
    </row>
  </sheetData>
  <sheetProtection/>
  <printOptions/>
  <pageMargins left="0.75" right="0.75" top="1" bottom="1" header="0.5" footer="0.5"/>
  <pageSetup fitToHeight="6" fitToWidth="1" horizontalDpi="600" verticalDpi="600" orientation="portrait" scale="56" r:id="rId1"/>
  <headerFooter alignWithMargins="0">
    <oddHeader>&amp;RAttachment-SDR-RR-11(a)
D.E.Lahoff
Page &amp;P of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8.00390625" style="22" customWidth="1"/>
    <col min="2" max="9" width="12.7109375" style="22" customWidth="1"/>
    <col min="10" max="16384" width="9.140625" style="22" customWidth="1"/>
  </cols>
  <sheetData>
    <row r="1" spans="1:9" ht="12.75">
      <c r="A1" t="s">
        <v>9</v>
      </c>
      <c r="B1"/>
      <c r="C1"/>
      <c r="D1"/>
      <c r="E1"/>
      <c r="F1"/>
      <c r="G1"/>
      <c r="H1"/>
      <c r="I1"/>
    </row>
    <row r="2" spans="1:9" ht="13.5" thickBot="1">
      <c r="A2"/>
      <c r="B2"/>
      <c r="C2"/>
      <c r="D2"/>
      <c r="E2"/>
      <c r="F2"/>
      <c r="G2"/>
      <c r="H2"/>
      <c r="I2"/>
    </row>
    <row r="3" spans="1:9" ht="12.75">
      <c r="A3" s="2" t="s">
        <v>10</v>
      </c>
      <c r="B3" s="2"/>
      <c r="C3"/>
      <c r="D3"/>
      <c r="E3"/>
      <c r="F3"/>
      <c r="G3"/>
      <c r="H3"/>
      <c r="I3"/>
    </row>
    <row r="4" spans="1:9" ht="12.75">
      <c r="A4" s="24" t="s">
        <v>11</v>
      </c>
      <c r="B4" s="24">
        <v>0.9914912618067231</v>
      </c>
      <c r="C4"/>
      <c r="D4"/>
      <c r="E4"/>
      <c r="F4"/>
      <c r="G4"/>
      <c r="H4"/>
      <c r="I4"/>
    </row>
    <row r="5" spans="1:9" ht="12.75">
      <c r="A5" s="24" t="s">
        <v>12</v>
      </c>
      <c r="B5" s="24">
        <v>0.9830549222390879</v>
      </c>
      <c r="C5"/>
      <c r="D5"/>
      <c r="E5"/>
      <c r="F5"/>
      <c r="G5"/>
      <c r="H5"/>
      <c r="I5"/>
    </row>
    <row r="6" spans="1:9" ht="12.75">
      <c r="A6" s="24" t="s">
        <v>13</v>
      </c>
      <c r="B6" s="24">
        <v>0.982766085686345</v>
      </c>
      <c r="C6"/>
      <c r="D6"/>
      <c r="E6"/>
      <c r="F6"/>
      <c r="G6"/>
      <c r="H6"/>
      <c r="I6"/>
    </row>
    <row r="7" spans="1:9" ht="12.75">
      <c r="A7" s="24" t="s">
        <v>14</v>
      </c>
      <c r="B7" s="24">
        <v>0.7769243706606432</v>
      </c>
      <c r="C7"/>
      <c r="D7"/>
      <c r="E7"/>
      <c r="F7"/>
      <c r="G7"/>
      <c r="H7"/>
      <c r="I7"/>
    </row>
    <row r="8" spans="1:9" ht="13.5" thickBot="1">
      <c r="A8" s="25" t="s">
        <v>15</v>
      </c>
      <c r="B8" s="25">
        <v>180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3.5" thickBot="1">
      <c r="A10" t="s">
        <v>16</v>
      </c>
      <c r="B10"/>
      <c r="C10"/>
      <c r="D10"/>
      <c r="E10"/>
      <c r="F10"/>
      <c r="G10"/>
      <c r="H10"/>
      <c r="I10"/>
    </row>
    <row r="11" spans="1:9" ht="12.75">
      <c r="A11" s="1"/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/>
      <c r="H11"/>
      <c r="I11"/>
    </row>
    <row r="12" spans="1:9" ht="12.75">
      <c r="A12" s="24" t="s">
        <v>17</v>
      </c>
      <c r="B12" s="24">
        <v>3</v>
      </c>
      <c r="C12" s="24">
        <v>6163.173206411984</v>
      </c>
      <c r="D12" s="24">
        <v>2054.3910688039946</v>
      </c>
      <c r="E12" s="24">
        <v>3403.4990132097314</v>
      </c>
      <c r="F12" s="24">
        <v>1.5090542904222012E-155</v>
      </c>
      <c r="G12"/>
      <c r="H12"/>
      <c r="I12"/>
    </row>
    <row r="13" spans="1:9" ht="12.75">
      <c r="A13" s="24" t="s">
        <v>18</v>
      </c>
      <c r="B13" s="24">
        <v>176</v>
      </c>
      <c r="C13" s="24">
        <v>106.23562007985284</v>
      </c>
      <c r="D13" s="24">
        <v>0.6036114777264365</v>
      </c>
      <c r="E13" s="24"/>
      <c r="F13" s="24"/>
      <c r="G13"/>
      <c r="H13"/>
      <c r="I13"/>
    </row>
    <row r="14" spans="1:9" ht="13.5" thickBot="1">
      <c r="A14" s="25" t="s">
        <v>19</v>
      </c>
      <c r="B14" s="25">
        <v>179</v>
      </c>
      <c r="C14" s="25">
        <v>6269.408826491837</v>
      </c>
      <c r="D14" s="25"/>
      <c r="E14" s="25"/>
      <c r="F14" s="25"/>
      <c r="G14"/>
      <c r="H14"/>
      <c r="I14"/>
    </row>
    <row r="15" spans="1:9" ht="13.5" thickBot="1">
      <c r="A15"/>
      <c r="B15"/>
      <c r="C15"/>
      <c r="D15"/>
      <c r="E15"/>
      <c r="F15"/>
      <c r="G15"/>
      <c r="H15"/>
      <c r="I15"/>
    </row>
    <row r="16" spans="1:9" ht="12.75">
      <c r="A16" s="1"/>
      <c r="B16" s="1" t="s">
        <v>26</v>
      </c>
      <c r="C16" s="1" t="s">
        <v>14</v>
      </c>
      <c r="D16" s="1" t="s">
        <v>27</v>
      </c>
      <c r="E16" s="1" t="s">
        <v>28</v>
      </c>
      <c r="F16" s="1" t="s">
        <v>29</v>
      </c>
      <c r="G16" s="1" t="s">
        <v>30</v>
      </c>
      <c r="H16" s="1" t="s">
        <v>31</v>
      </c>
      <c r="I16" s="1" t="s">
        <v>32</v>
      </c>
    </row>
    <row r="17" spans="1:9" ht="12.75">
      <c r="A17" s="24" t="s">
        <v>20</v>
      </c>
      <c r="B17" s="24">
        <v>0.851651168227742</v>
      </c>
      <c r="C17" s="24">
        <v>0.0895430430169602</v>
      </c>
      <c r="D17" s="24">
        <v>9.511081369732231</v>
      </c>
      <c r="E17" s="24">
        <v>1.4385633774038716E-17</v>
      </c>
      <c r="F17" s="24">
        <v>0.6749348936539241</v>
      </c>
      <c r="G17" s="24">
        <v>1.02836744280156</v>
      </c>
      <c r="H17" s="24">
        <v>0.6749348936539241</v>
      </c>
      <c r="I17" s="24">
        <v>1.02836744280156</v>
      </c>
    </row>
    <row r="18" spans="1:9" ht="12.75">
      <c r="A18" s="24" t="s">
        <v>33</v>
      </c>
      <c r="B18" s="24">
        <v>0.000829658174099123</v>
      </c>
      <c r="C18" s="24">
        <v>0.0002428992109186768</v>
      </c>
      <c r="D18" s="24">
        <v>3.4156478769990506</v>
      </c>
      <c r="E18" s="24">
        <v>0.0007900860289636138</v>
      </c>
      <c r="F18" s="24">
        <v>0.0003502882286044363</v>
      </c>
      <c r="G18" s="24">
        <v>0.0013090281195938095</v>
      </c>
      <c r="H18" s="24">
        <v>0.0003502882286044363</v>
      </c>
      <c r="I18" s="24">
        <v>0.0013090281195938095</v>
      </c>
    </row>
    <row r="19" spans="1:9" ht="12.75">
      <c r="A19" s="24" t="s">
        <v>34</v>
      </c>
      <c r="B19" s="24">
        <v>0.014544126024711418</v>
      </c>
      <c r="C19" s="24">
        <v>0.0004100729905553618</v>
      </c>
      <c r="D19" s="24">
        <v>35.467164040758476</v>
      </c>
      <c r="E19" s="24">
        <v>4.3410123335902846E-82</v>
      </c>
      <c r="F19" s="24">
        <v>0.01373483287638093</v>
      </c>
      <c r="G19" s="24">
        <v>0.015353419173041906</v>
      </c>
      <c r="H19" s="24">
        <v>0.01373483287638093</v>
      </c>
      <c r="I19" s="24">
        <v>0.015353419173041906</v>
      </c>
    </row>
    <row r="20" spans="1:9" ht="13.5" thickBot="1">
      <c r="A20" s="25" t="s">
        <v>35</v>
      </c>
      <c r="B20" s="25">
        <v>-0.06008675451666085</v>
      </c>
      <c r="C20" s="25">
        <v>0.017950311747276602</v>
      </c>
      <c r="D20" s="25">
        <v>-3.3473933691306024</v>
      </c>
      <c r="E20" s="25">
        <v>0.000997526760551573</v>
      </c>
      <c r="F20" s="25">
        <v>-0.09551231201995608</v>
      </c>
      <c r="G20" s="25">
        <v>-0.02466119701336563</v>
      </c>
      <c r="H20" s="25">
        <v>-0.09551231201995608</v>
      </c>
      <c r="I20" s="25">
        <v>-0.02466119701336563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</sheetData>
  <sheetProtection/>
  <printOptions/>
  <pageMargins left="0.75" right="0.75" top="1" bottom="1" header="0.5" footer="0.5"/>
  <pageSetup fitToHeight="6" fitToWidth="1" horizontalDpi="600" verticalDpi="600" orientation="portrait" scale="76" r:id="rId1"/>
  <headerFooter alignWithMargins="0">
    <oddHeader>&amp;RAttachment-SDR-RR-11(a)
D.E.Lahoff
Page &amp;P of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ameagle</cp:lastModifiedBy>
  <cp:lastPrinted>2019-01-15T22:22:47Z</cp:lastPrinted>
  <dcterms:created xsi:type="dcterms:W3CDTF">2003-02-20T15:30:30Z</dcterms:created>
  <dcterms:modified xsi:type="dcterms:W3CDTF">2019-01-28T16:20:08Z</dcterms:modified>
  <cp:category/>
  <cp:version/>
  <cp:contentType/>
  <cp:contentStatus/>
</cp:coreProperties>
</file>