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ch A Cover Sheeet" sheetId="1" r:id="rId1"/>
    <sheet name="Sch B Comparative Bal Sheet" sheetId="2" r:id="rId2"/>
    <sheet name="Sch C Statement of Revenues" sheetId="3" r:id="rId3"/>
    <sheet name="Sch D Operating Expenses" sheetId="4" r:id="rId4"/>
    <sheet name="Sch E Plant in Service" sheetId="5" r:id="rId5"/>
    <sheet name="Sch F Cap Structure" sheetId="6" r:id="rId6"/>
    <sheet name="Sch G ROR" sheetId="7" r:id="rId7"/>
    <sheet name="Sheet1" sheetId="8" r:id="rId8"/>
  </sheets>
  <definedNames>
    <definedName name="_xlnm.Print_Area" localSheetId="6">'Sch G ROR'!$B$2:$K$21</definedName>
    <definedName name="Z_2451F590_ABAC_440D_8936_6CB453062081_.wvu.PrintArea" localSheetId="6" hidden="1">'Sch G ROR'!$B$2:$K$21</definedName>
    <definedName name="Z_5ABE5399_A58E_4E28_A2DD_CED5774690F5_.wvu.PrintArea" localSheetId="6" hidden="1">'Sch G ROR'!$B$2:$K$21</definedName>
  </definedNames>
  <calcPr calcId="125725"/>
  <customWorkbookViews>
    <customWorkbookView name="jekocher - Personal View" guid="{5ABE5399-A58E-4E28-A2DD-CED5774690F5}" mergeInterval="0" personalView="1" maximized="1" xWindow="1" yWindow="1" windowWidth="1024" windowHeight="547" activeSheetId="1"/>
    <customWorkbookView name="basidor - Personal View" guid="{177F6D5A-F0E0-4000-93E4-88F1FE234292}" mergeInterval="0" personalView="1" maximized="1" xWindow="1" yWindow="1" windowWidth="1240" windowHeight="582" activeSheetId="2"/>
    <customWorkbookView name="thmaher - Personal View" guid="{2451F590-ABAC-440D-8936-6CB453062081}" mergeInterval="0" personalView="1" maximized="1" xWindow="1" yWindow="1" windowWidth="1016" windowHeight="421" activeSheetId="1"/>
  </customWorkbookViews>
</workbook>
</file>

<file path=xl/calcChain.xml><?xml version="1.0" encoding="utf-8"?>
<calcChain xmlns="http://schemas.openxmlformats.org/spreadsheetml/2006/main">
  <c r="E3" i="7"/>
  <c r="C3" i="6"/>
  <c r="D1" i="5"/>
  <c r="C1" i="4"/>
  <c r="C1" i="3"/>
  <c r="D1" i="2"/>
  <c r="F14" i="7"/>
  <c r="H14"/>
  <c r="J14" s="1"/>
  <c r="F15"/>
  <c r="H15"/>
  <c r="J15" s="1"/>
  <c r="F17"/>
  <c r="J17" s="1"/>
  <c r="F19"/>
  <c r="F10" i="6"/>
  <c r="H10"/>
  <c r="F12"/>
  <c r="H12"/>
  <c r="D22"/>
  <c r="F22"/>
  <c r="H22"/>
  <c r="D24"/>
  <c r="F24"/>
  <c r="H24"/>
  <c r="H34"/>
  <c r="H35"/>
  <c r="H36"/>
  <c r="D37"/>
  <c r="F37"/>
  <c r="H37"/>
  <c r="H40"/>
  <c r="H41"/>
  <c r="H42"/>
  <c r="H43"/>
  <c r="D44"/>
  <c r="F44"/>
  <c r="H44"/>
  <c r="N6" i="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F33"/>
  <c r="J33"/>
  <c r="N33"/>
  <c r="E7" i="4"/>
  <c r="G7"/>
  <c r="G26" s="1"/>
  <c r="G32" s="1"/>
  <c r="I7"/>
  <c r="K7"/>
  <c r="K26" s="1"/>
  <c r="K32" s="1"/>
  <c r="M7"/>
  <c r="O7"/>
  <c r="O26" s="1"/>
  <c r="O32" s="1"/>
  <c r="K10"/>
  <c r="O10"/>
  <c r="K11"/>
  <c r="O11"/>
  <c r="K12"/>
  <c r="O12"/>
  <c r="K13"/>
  <c r="O13"/>
  <c r="K14"/>
  <c r="K15"/>
  <c r="O15"/>
  <c r="K16"/>
  <c r="O16"/>
  <c r="K17"/>
  <c r="O17"/>
  <c r="K18"/>
  <c r="O18"/>
  <c r="K20"/>
  <c r="O20"/>
  <c r="K21"/>
  <c r="O21"/>
  <c r="K22"/>
  <c r="O22"/>
  <c r="E23"/>
  <c r="G23"/>
  <c r="I23"/>
  <c r="K23"/>
  <c r="M23"/>
  <c r="O23"/>
  <c r="E26"/>
  <c r="E32" s="1"/>
  <c r="I26"/>
  <c r="M26"/>
  <c r="M32" s="1"/>
  <c r="K28"/>
  <c r="O28"/>
  <c r="K29"/>
  <c r="O29"/>
  <c r="K30"/>
  <c r="O30"/>
  <c r="K31"/>
  <c r="O31"/>
  <c r="I32"/>
  <c r="N9" i="3"/>
  <c r="R9"/>
  <c r="N10"/>
  <c r="R10"/>
  <c r="N11"/>
  <c r="R11"/>
  <c r="N12"/>
  <c r="R12"/>
  <c r="R13"/>
  <c r="N14"/>
  <c r="R14"/>
  <c r="N15"/>
  <c r="R15"/>
  <c r="H19"/>
  <c r="J19"/>
  <c r="L19"/>
  <c r="N19"/>
  <c r="P19"/>
  <c r="R19"/>
  <c r="H13" i="2"/>
  <c r="J13"/>
  <c r="H18"/>
  <c r="J18"/>
  <c r="H20"/>
  <c r="J20"/>
  <c r="H25"/>
  <c r="J25"/>
  <c r="H26"/>
  <c r="J26"/>
  <c r="H38"/>
  <c r="I38"/>
  <c r="J38"/>
  <c r="H43"/>
  <c r="J43"/>
  <c r="H48"/>
  <c r="J48"/>
  <c r="H49"/>
  <c r="J49"/>
  <c r="J19" i="7" l="1"/>
</calcChain>
</file>

<file path=xl/sharedStrings.xml><?xml version="1.0" encoding="utf-8"?>
<sst xmlns="http://schemas.openxmlformats.org/spreadsheetml/2006/main" count="243" uniqueCount="197">
  <si>
    <t>PENNSYLVANIA PUBLIC UTILITY COMMISSION</t>
  </si>
  <si>
    <t>P.O. BOX 3265 Harrisburg, PA 17120</t>
  </si>
  <si>
    <t>Information Required for Small Gas Utilities' Request for Rate Increase</t>
  </si>
  <si>
    <t xml:space="preserve"> A.</t>
  </si>
  <si>
    <t>Utility Name:</t>
  </si>
  <si>
    <t>B.</t>
  </si>
  <si>
    <t>Street Address:</t>
  </si>
  <si>
    <t>C.</t>
  </si>
  <si>
    <t>City or Borough:</t>
  </si>
  <si>
    <t>Township:</t>
  </si>
  <si>
    <t>D.</t>
  </si>
  <si>
    <t>County:</t>
  </si>
  <si>
    <t>Zip Code:</t>
  </si>
  <si>
    <t>E.</t>
  </si>
  <si>
    <t>Area Served:</t>
  </si>
  <si>
    <t>I. NAME OF UTILITY, OFFICE MAILING ADDRESS AND AREA SERVED</t>
  </si>
  <si>
    <t>II. TYPE OF ORGANIZATION AND PRINCIPAL OFFICERS</t>
  </si>
  <si>
    <t>A.</t>
  </si>
  <si>
    <t>Type of Ownership:</t>
  </si>
  <si>
    <t>Corporation:</t>
  </si>
  <si>
    <t>Partnership:</t>
  </si>
  <si>
    <t>Other:</t>
  </si>
  <si>
    <t xml:space="preserve">If a corporation list names of the officers.  If an individual or partnership list the </t>
  </si>
  <si>
    <t>name of each.</t>
  </si>
  <si>
    <t>If the controlling ownership of this utility changed during the last twelve (12) months</t>
  </si>
  <si>
    <t>state the date of ownership change and the name and address of the prior owner.</t>
  </si>
  <si>
    <t>Date the utility was formed or incorporated:</t>
  </si>
  <si>
    <t>Is the utility controlled by another corporation?    Y      N      If yes, by whom?___________________</t>
  </si>
  <si>
    <t>III.  PERSON TO CONTACT REGARDING THE INFORMATION SUPPLIED ON THESE FORMS</t>
  </si>
  <si>
    <t>Address:</t>
  </si>
  <si>
    <t>Telephone Number:</t>
  </si>
  <si>
    <t>Area Code:</t>
  </si>
  <si>
    <t>Cell Phone Number:</t>
  </si>
  <si>
    <t>Name and Title:</t>
  </si>
  <si>
    <t>If not an officer, owner or employee, give name of firm employed by:________________________</t>
  </si>
  <si>
    <t>Name of Utility:</t>
  </si>
  <si>
    <t>COMPARATIVE BALANCE SHEET</t>
  </si>
  <si>
    <t>ASSETS</t>
  </si>
  <si>
    <t xml:space="preserve">    Plant in Service</t>
  </si>
  <si>
    <t xml:space="preserve">    Construction Work In Progress</t>
  </si>
  <si>
    <t xml:space="preserve">   </t>
  </si>
  <si>
    <t>TOTAL PLANT</t>
  </si>
  <si>
    <t>NET PLANT</t>
  </si>
  <si>
    <t xml:space="preserve">    Cash</t>
  </si>
  <si>
    <t xml:space="preserve">    Accounts Receivable</t>
  </si>
  <si>
    <t xml:space="preserve">    Materials and Supplies</t>
  </si>
  <si>
    <t xml:space="preserve">    Other Assets</t>
  </si>
  <si>
    <t xml:space="preserve">    Prepayments</t>
  </si>
  <si>
    <t xml:space="preserve">    </t>
  </si>
  <si>
    <t xml:space="preserve">    Deferred Charges</t>
  </si>
  <si>
    <t>TOTAL CURRENT ASSETS</t>
  </si>
  <si>
    <t>TOTAL ASSETS</t>
  </si>
  <si>
    <t>Balance at Beginning of Period</t>
  </si>
  <si>
    <t>Balance at End of Period</t>
  </si>
  <si>
    <t>Current Liabilities:</t>
  </si>
  <si>
    <t xml:space="preserve">   Interest Payable</t>
  </si>
  <si>
    <t xml:space="preserve">   Taxes Payable</t>
  </si>
  <si>
    <t xml:space="preserve">   Contributions in Aid of Construction</t>
  </si>
  <si>
    <t xml:space="preserve">   Customer Deposits</t>
  </si>
  <si>
    <t xml:space="preserve">   Other Liabilities</t>
  </si>
  <si>
    <t>TOTAL CURRENT LIABILITIES</t>
  </si>
  <si>
    <t>CUSTOMER CLASS</t>
  </si>
  <si>
    <t xml:space="preserve">   Residential</t>
  </si>
  <si>
    <t xml:space="preserve">   Commercial</t>
  </si>
  <si>
    <t xml:space="preserve">   Industrial</t>
  </si>
  <si>
    <t xml:space="preserve">   Transportation</t>
  </si>
  <si>
    <t xml:space="preserve">   Other:</t>
  </si>
  <si>
    <t xml:space="preserve">       Late Pymt Fees</t>
  </si>
  <si>
    <t xml:space="preserve">       Other Revenue</t>
  </si>
  <si>
    <t>TOTAL REVENUE</t>
  </si>
  <si>
    <t>Number of Customers</t>
  </si>
  <si>
    <t>Beginning of period</t>
  </si>
  <si>
    <t>End of period</t>
  </si>
  <si>
    <t>Current Year</t>
  </si>
  <si>
    <t>Prior               Year</t>
  </si>
  <si>
    <t>1.  This is the pro forma revenue from the number of customers at the end of the year</t>
  </si>
  <si>
    <t xml:space="preserve">      had they been receiving service for the entire year.</t>
  </si>
  <si>
    <t>Proposed Increase in Base Rates</t>
  </si>
  <si>
    <t>Pro Forma Test Year</t>
  </si>
  <si>
    <t>Total Proposed Base Rate Revenue after Increase</t>
  </si>
  <si>
    <t>(1)</t>
  </si>
  <si>
    <t>(2)</t>
  </si>
  <si>
    <t>(3)</t>
  </si>
  <si>
    <t>(4)</t>
  </si>
  <si>
    <t>(5)</t>
  </si>
  <si>
    <t>Statement of Revenues and Proposed Base Rate Increase</t>
  </si>
  <si>
    <t>Statement of Operating Expenses and Proposed Base Rate Increase</t>
  </si>
  <si>
    <t>Operating Expenses:</t>
  </si>
  <si>
    <t xml:space="preserve">  General Office Salaries</t>
  </si>
  <si>
    <t xml:space="preserve">  General Office Expenses</t>
  </si>
  <si>
    <t xml:space="preserve">  Other Miscellaneous Expenses</t>
  </si>
  <si>
    <t>Taxes:</t>
  </si>
  <si>
    <t xml:space="preserve">  State Income Taxes</t>
  </si>
  <si>
    <t xml:space="preserve">  Federal Income Taxes</t>
  </si>
  <si>
    <t xml:space="preserve">  All Other Taxes</t>
  </si>
  <si>
    <t>Description</t>
  </si>
  <si>
    <t>Year Plant Installed</t>
  </si>
  <si>
    <t>Plant Installed</t>
  </si>
  <si>
    <t>List Major Items by Class</t>
  </si>
  <si>
    <t>Total Amount</t>
  </si>
  <si>
    <t>Plant Retired</t>
  </si>
  <si>
    <t>Plant Adjustments</t>
  </si>
  <si>
    <t>Plant In Service Details</t>
  </si>
  <si>
    <t>Balance of Plant in Service</t>
  </si>
  <si>
    <t xml:space="preserve">Under 52 Pa Code Section 53.52 </t>
  </si>
  <si>
    <t>CURRENT ASSETS:</t>
  </si>
  <si>
    <t>Weighted</t>
  </si>
  <si>
    <t>Capital</t>
  </si>
  <si>
    <t>Cost</t>
  </si>
  <si>
    <t>Cost of</t>
  </si>
  <si>
    <t>Structure</t>
  </si>
  <si>
    <t xml:space="preserve"> Rates</t>
  </si>
  <si>
    <t>(3=1x2)</t>
  </si>
  <si>
    <t xml:space="preserve"> </t>
  </si>
  <si>
    <t>Long-Term Debt</t>
  </si>
  <si>
    <t>Common Equity</t>
  </si>
  <si>
    <t>Total</t>
  </si>
  <si>
    <t>Type of Capital</t>
  </si>
  <si>
    <t>Cost of Capital and Rate of Return</t>
  </si>
  <si>
    <t>Short-Term Debt</t>
  </si>
  <si>
    <t>Development of Capital Structure</t>
  </si>
  <si>
    <t>Per Books</t>
  </si>
  <si>
    <t>Pro Forma</t>
  </si>
  <si>
    <t>Ratio</t>
  </si>
  <si>
    <t>Common Equity:</t>
  </si>
  <si>
    <t>Common Stock</t>
  </si>
  <si>
    <t>Preferred Stock</t>
  </si>
  <si>
    <t>Misc. Paid-in Capital</t>
  </si>
  <si>
    <t>Retained Earnings</t>
  </si>
  <si>
    <t>Reacquired Stock</t>
  </si>
  <si>
    <t>Total Equity</t>
  </si>
  <si>
    <t>Total Capital</t>
  </si>
  <si>
    <t>Embedded Cost of Debt</t>
  </si>
  <si>
    <t>Type</t>
  </si>
  <si>
    <t>Amount</t>
  </si>
  <si>
    <t xml:space="preserve">Interest </t>
  </si>
  <si>
    <t>Expense</t>
  </si>
  <si>
    <t>Rate</t>
  </si>
  <si>
    <t xml:space="preserve">Cost </t>
  </si>
  <si>
    <t>Short Term Debt:</t>
  </si>
  <si>
    <t>Long-Term Debt:</t>
  </si>
  <si>
    <t>Total Short-Term Debt</t>
  </si>
  <si>
    <t>Total Long-Term Debt</t>
  </si>
  <si>
    <t>Loan A</t>
  </si>
  <si>
    <t>Loan B</t>
  </si>
  <si>
    <t>Loan C</t>
  </si>
  <si>
    <t>Loan D</t>
  </si>
  <si>
    <t>New Loan</t>
  </si>
  <si>
    <t>12 Month Period Ending Actual Revenues</t>
  </si>
  <si>
    <t xml:space="preserve">Totals as Annualized </t>
  </si>
  <si>
    <t>(6=5+4)</t>
  </si>
  <si>
    <t>(7)</t>
  </si>
  <si>
    <t>(8=6+7)</t>
  </si>
  <si>
    <r>
      <t>Revenue Annualizations  (Year end Customers for entire year)</t>
    </r>
    <r>
      <rPr>
        <vertAlign val="superscript"/>
        <sz val="11"/>
        <color indexed="8"/>
        <rFont val="Calibri"/>
        <family val="2"/>
      </rPr>
      <t>1</t>
    </r>
  </si>
  <si>
    <t>(6=4+5)</t>
  </si>
  <si>
    <t xml:space="preserve">Expense                         Annualizations/Adjustments </t>
  </si>
  <si>
    <t>12 Month Period Ending Actuals</t>
  </si>
  <si>
    <t xml:space="preserve">FOR THE PERIOD ENDING _________________ </t>
  </si>
  <si>
    <t>Net Operating Income</t>
  </si>
  <si>
    <t xml:space="preserve">  Interest </t>
  </si>
  <si>
    <t>Net Income</t>
  </si>
  <si>
    <t>Proposed Increases</t>
  </si>
  <si>
    <t>(4=2+3)</t>
  </si>
  <si>
    <t>Note: The value for Total Balance of Plant in Service (M33) should be equal to the value of Plant in Service on the Comparative Balance Sheet (I16).</t>
  </si>
  <si>
    <t>Sole</t>
  </si>
  <si>
    <t>Proprietor</t>
  </si>
  <si>
    <t xml:space="preserve">   Accounts Payable- Gas Suppliers</t>
  </si>
  <si>
    <t xml:space="preserve">   Accounts Payable- affiliated companies</t>
  </si>
  <si>
    <t xml:space="preserve">   Accounts Payable- Other</t>
  </si>
  <si>
    <t>Long-term Liabilites</t>
  </si>
  <si>
    <t>Paid-in Capital</t>
  </si>
  <si>
    <t>Total Liabilities &amp; Equity</t>
  </si>
  <si>
    <t>Purchased Gas</t>
  </si>
  <si>
    <t xml:space="preserve">  Maintenance expense</t>
  </si>
  <si>
    <t xml:space="preserve">  Operation expense</t>
  </si>
  <si>
    <t>Depreciation expense</t>
  </si>
  <si>
    <t>Other_________________</t>
  </si>
  <si>
    <t>Other Income</t>
  </si>
  <si>
    <t>Other Deductions:</t>
  </si>
  <si>
    <t xml:space="preserve">  Other _________________</t>
  </si>
  <si>
    <t>Amortization</t>
  </si>
  <si>
    <t>Debt __________________</t>
  </si>
  <si>
    <t>PLANT, PROPERTY &amp; EQUIPMENT</t>
  </si>
  <si>
    <t xml:space="preserve">    Less: Accumulated Depreciation/Amortization</t>
  </si>
  <si>
    <t>LIABILITIES</t>
  </si>
  <si>
    <t>TOTAL LONG-TERM LIABILITIES</t>
  </si>
  <si>
    <t>EQUITY</t>
  </si>
  <si>
    <t>Total Expenses &amp; Taxes</t>
  </si>
  <si>
    <t>Investments</t>
  </si>
  <si>
    <t>Other</t>
  </si>
  <si>
    <t>OTHER ASSETS</t>
  </si>
  <si>
    <t>TOTAL OTHER ASSETS</t>
  </si>
  <si>
    <t>ABC Small Natural Gas Company</t>
  </si>
  <si>
    <t>For Period Ending  __________________</t>
  </si>
  <si>
    <t>For Period Ending _____________________</t>
  </si>
  <si>
    <r>
      <t xml:space="preserve">Total Operating Revenue: </t>
    </r>
    <r>
      <rPr>
        <b/>
        <u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</si>
  <si>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Carried over from Statement of Revenues</t>
    </r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</si>
</sst>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_(* #,##0_);_(* \(#,##0\);_(* &quot;-&quot;??_);_(@_)"/>
    <numFmt numFmtId="167" formatCode="&quot;$&quot;#,##0"/>
    <numFmt numFmtId="168" formatCode="[&lt;=9999999]###\-####;\(###\)\ ###\-####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u/>
      <sz val="14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9"/>
      <name val="Times New Roman"/>
      <family val="1"/>
    </font>
    <font>
      <sz val="10"/>
      <name val="Arial"/>
    </font>
    <font>
      <sz val="10"/>
      <color indexed="59"/>
      <name val="Times New Roman"/>
      <family val="1"/>
    </font>
    <font>
      <sz val="10"/>
      <name val="Times New Roman"/>
      <family val="1"/>
    </font>
    <font>
      <sz val="11"/>
      <color indexed="59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sz val="11"/>
      <color indexed="12"/>
      <name val="Calibri"/>
      <family val="2"/>
    </font>
    <font>
      <sz val="11"/>
      <color theme="4"/>
      <name val="Calibri"/>
      <family val="2"/>
    </font>
    <font>
      <b/>
      <u/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2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64" fontId="18" fillId="0" borderId="5" xfId="2" applyNumberFormat="1" applyFont="1" applyBorder="1"/>
    <xf numFmtId="0" fontId="0" fillId="0" borderId="6" xfId="0" applyBorder="1"/>
    <xf numFmtId="0" fontId="0" fillId="0" borderId="7" xfId="0" applyBorder="1"/>
    <xf numFmtId="164" fontId="18" fillId="0" borderId="7" xfId="2" applyNumberFormat="1" applyFont="1" applyBorder="1"/>
    <xf numFmtId="0" fontId="0" fillId="0" borderId="8" xfId="0" applyBorder="1"/>
    <xf numFmtId="164" fontId="18" fillId="0" borderId="8" xfId="2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12" xfId="0" applyBorder="1" applyAlignment="1">
      <alignment horizontal="right"/>
    </xf>
    <xf numFmtId="0" fontId="3" fillId="0" borderId="9" xfId="0" applyFont="1" applyBorder="1"/>
    <xf numFmtId="0" fontId="0" fillId="0" borderId="13" xfId="0" applyBorder="1"/>
    <xf numFmtId="0" fontId="3" fillId="0" borderId="4" xfId="0" applyFont="1" applyBorder="1" applyAlignment="1"/>
    <xf numFmtId="0" fontId="0" fillId="0" borderId="0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wrapText="1"/>
    </xf>
    <xf numFmtId="0" fontId="0" fillId="0" borderId="5" xfId="0" applyBorder="1"/>
    <xf numFmtId="0" fontId="3" fillId="0" borderId="0" xfId="0" applyFont="1" applyBorder="1"/>
    <xf numFmtId="0" fontId="3" fillId="0" borderId="11" xfId="0" applyFont="1" applyBorder="1"/>
    <xf numFmtId="0" fontId="0" fillId="0" borderId="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2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2" fontId="0" fillId="0" borderId="5" xfId="0" applyNumberFormat="1" applyBorder="1"/>
    <xf numFmtId="42" fontId="18" fillId="0" borderId="5" xfId="2" applyNumberFormat="1" applyFont="1" applyBorder="1"/>
    <xf numFmtId="0" fontId="0" fillId="0" borderId="20" xfId="0" applyBorder="1"/>
    <xf numFmtId="42" fontId="3" fillId="0" borderId="5" xfId="2" applyNumberFormat="1" applyFont="1" applyBorder="1"/>
    <xf numFmtId="49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42" fontId="0" fillId="0" borderId="21" xfId="0" applyNumberFormat="1" applyBorder="1" applyAlignment="1">
      <alignment horizontal="center" wrapText="1"/>
    </xf>
    <xf numFmtId="42" fontId="0" fillId="0" borderId="21" xfId="0" applyNumberFormat="1" applyBorder="1"/>
    <xf numFmtId="42" fontId="18" fillId="0" borderId="7" xfId="2" applyNumberFormat="1" applyFont="1" applyBorder="1"/>
    <xf numFmtId="42" fontId="18" fillId="0" borderId="8" xfId="2" applyNumberFormat="1" applyFont="1" applyBorder="1"/>
    <xf numFmtId="164" fontId="3" fillId="0" borderId="8" xfId="2" applyNumberFormat="1" applyFont="1" applyBorder="1"/>
    <xf numFmtId="164" fontId="18" fillId="0" borderId="21" xfId="2" applyNumberFormat="1" applyFont="1" applyBorder="1"/>
    <xf numFmtId="0" fontId="4" fillId="0" borderId="11" xfId="0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5" fillId="0" borderId="11" xfId="0" applyFont="1" applyBorder="1"/>
    <xf numFmtId="42" fontId="0" fillId="0" borderId="0" xfId="0" applyNumberFormat="1" applyBorder="1" applyAlignment="1">
      <alignment horizontal="center" wrapText="1"/>
    </xf>
    <xf numFmtId="0" fontId="0" fillId="0" borderId="11" xfId="0" applyFont="1" applyBorder="1"/>
    <xf numFmtId="164" fontId="18" fillId="0" borderId="0" xfId="2" applyNumberFormat="1" applyFont="1" applyBorder="1"/>
    <xf numFmtId="164" fontId="18" fillId="2" borderId="5" xfId="2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42" fontId="0" fillId="2" borderId="5" xfId="0" applyNumberFormat="1" applyFill="1" applyBorder="1"/>
    <xf numFmtId="42" fontId="3" fillId="0" borderId="21" xfId="2" applyNumberFormat="1" applyFont="1" applyBorder="1"/>
    <xf numFmtId="0" fontId="0" fillId="0" borderId="8" xfId="0" applyBorder="1" applyAlignment="1">
      <alignment horizontal="center"/>
    </xf>
    <xf numFmtId="0" fontId="4" fillId="0" borderId="12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64" fontId="18" fillId="2" borderId="7" xfId="2" applyNumberFormat="1" applyFont="1" applyFill="1" applyBorder="1"/>
    <xf numFmtId="164" fontId="18" fillId="2" borderId="0" xfId="2" applyNumberFormat="1" applyFont="1" applyFill="1" applyBorder="1"/>
    <xf numFmtId="164" fontId="18" fillId="2" borderId="8" xfId="2" applyNumberFormat="1" applyFont="1" applyFill="1" applyBorder="1"/>
    <xf numFmtId="42" fontId="18" fillId="2" borderId="8" xfId="2" applyNumberFormat="1" applyFont="1" applyFill="1" applyBorder="1"/>
    <xf numFmtId="164" fontId="18" fillId="0" borderId="1" xfId="2" applyNumberFormat="1" applyFont="1" applyBorder="1"/>
    <xf numFmtId="0" fontId="3" fillId="0" borderId="22" xfId="0" applyFont="1" applyBorder="1"/>
    <xf numFmtId="0" fontId="0" fillId="0" borderId="23" xfId="0" applyBorder="1" applyAlignment="1"/>
    <xf numFmtId="42" fontId="0" fillId="0" borderId="8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2" fontId="18" fillId="2" borderId="7" xfId="2" applyNumberFormat="1" applyFont="1" applyFill="1" applyBorder="1"/>
    <xf numFmtId="0" fontId="15" fillId="0" borderId="0" xfId="4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10" fontId="18" fillId="0" borderId="0" xfId="5" applyNumberFormat="1" applyFont="1"/>
    <xf numFmtId="44" fontId="18" fillId="0" borderId="23" xfId="2" applyFont="1" applyBorder="1"/>
    <xf numFmtId="44" fontId="18" fillId="0" borderId="2" xfId="2" applyFont="1" applyBorder="1"/>
    <xf numFmtId="10" fontId="18" fillId="0" borderId="23" xfId="2" applyNumberFormat="1" applyFont="1" applyBorder="1"/>
    <xf numFmtId="165" fontId="16" fillId="0" borderId="1" xfId="4" applyNumberFormat="1" applyFont="1" applyBorder="1" applyAlignment="1" applyProtection="1">
      <alignment horizontal="center"/>
      <protection locked="0"/>
    </xf>
    <xf numFmtId="10" fontId="16" fillId="0" borderId="1" xfId="5" applyNumberFormat="1" applyFont="1" applyBorder="1" applyAlignment="1" applyProtection="1">
      <alignment horizontal="center"/>
      <protection locked="0"/>
    </xf>
    <xf numFmtId="10" fontId="16" fillId="0" borderId="3" xfId="5" applyNumberFormat="1" applyFont="1" applyBorder="1" applyAlignment="1" applyProtection="1">
      <alignment horizontal="center"/>
      <protection locked="0"/>
    </xf>
    <xf numFmtId="0" fontId="17" fillId="0" borderId="0" xfId="4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42" fontId="3" fillId="0" borderId="11" xfId="2" applyNumberFormat="1" applyFont="1" applyBorder="1"/>
    <xf numFmtId="164" fontId="3" fillId="0" borderId="0" xfId="2" applyNumberFormat="1" applyFont="1" applyBorder="1"/>
    <xf numFmtId="0" fontId="0" fillId="0" borderId="25" xfId="0" applyBorder="1"/>
    <xf numFmtId="0" fontId="0" fillId="0" borderId="0" xfId="0" applyBorder="1" applyAlignment="1">
      <alignment horizontal="centerContinuous"/>
    </xf>
    <xf numFmtId="44" fontId="18" fillId="0" borderId="0" xfId="2" applyFont="1" applyBorder="1"/>
    <xf numFmtId="10" fontId="18" fillId="0" borderId="0" xfId="5" applyNumberFormat="1" applyFont="1" applyBorder="1"/>
    <xf numFmtId="166" fontId="18" fillId="0" borderId="0" xfId="1" applyNumberFormat="1" applyFont="1" applyBorder="1"/>
    <xf numFmtId="44" fontId="0" fillId="0" borderId="0" xfId="0" applyNumberFormat="1" applyBorder="1"/>
    <xf numFmtId="44" fontId="0" fillId="0" borderId="2" xfId="0" applyNumberFormat="1" applyBorder="1"/>
    <xf numFmtId="164" fontId="0" fillId="0" borderId="8" xfId="0" applyNumberFormat="1" applyBorder="1"/>
    <xf numFmtId="0" fontId="0" fillId="2" borderId="0" xfId="0" applyFill="1"/>
    <xf numFmtId="0" fontId="3" fillId="0" borderId="0" xfId="0" applyFont="1"/>
    <xf numFmtId="167" fontId="1" fillId="0" borderId="8" xfId="0" applyNumberFormat="1" applyFont="1" applyBorder="1" applyAlignment="1">
      <alignment horizontal="right"/>
    </xf>
    <xf numFmtId="167" fontId="3" fillId="0" borderId="21" xfId="0" applyNumberFormat="1" applyFont="1" applyBorder="1"/>
    <xf numFmtId="42" fontId="1" fillId="0" borderId="8" xfId="0" applyNumberFormat="1" applyFont="1" applyBorder="1" applyAlignment="1">
      <alignment horizontal="right" wrapText="1"/>
    </xf>
    <xf numFmtId="49" fontId="1" fillId="0" borderId="8" xfId="0" applyNumberFormat="1" applyFont="1" applyBorder="1" applyAlignment="1">
      <alignment horizontal="left"/>
    </xf>
    <xf numFmtId="0" fontId="1" fillId="0" borderId="8" xfId="0" applyFont="1" applyBorder="1"/>
    <xf numFmtId="49" fontId="1" fillId="0" borderId="8" xfId="0" applyNumberFormat="1" applyFont="1" applyBorder="1" applyAlignment="1">
      <alignment horizontal="left" wrapText="1"/>
    </xf>
    <xf numFmtId="42" fontId="1" fillId="0" borderId="8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44" fontId="0" fillId="0" borderId="7" xfId="0" applyNumberFormat="1" applyBorder="1"/>
    <xf numFmtId="44" fontId="0" fillId="0" borderId="8" xfId="0" applyNumberFormat="1" applyBorder="1"/>
    <xf numFmtId="44" fontId="0" fillId="0" borderId="5" xfId="0" applyNumberFormat="1" applyBorder="1"/>
    <xf numFmtId="44" fontId="3" fillId="0" borderId="30" xfId="0" applyNumberFormat="1" applyFont="1" applyBorder="1"/>
    <xf numFmtId="0" fontId="0" fillId="0" borderId="5" xfId="0" applyBorder="1" applyAlignment="1">
      <alignment horizontal="right" wrapText="1"/>
    </xf>
    <xf numFmtId="0" fontId="0" fillId="0" borderId="5" xfId="0" applyFill="1" applyBorder="1"/>
    <xf numFmtId="44" fontId="0" fillId="0" borderId="7" xfId="0" applyNumberFormat="1" applyBorder="1" applyAlignment="1">
      <alignment horizontal="right" wrapText="1"/>
    </xf>
    <xf numFmtId="44" fontId="0" fillId="0" borderId="8" xfId="0" applyNumberFormat="1" applyBorder="1" applyAlignment="1">
      <alignment horizontal="right" wrapText="1"/>
    </xf>
    <xf numFmtId="0" fontId="13" fillId="0" borderId="1" xfId="0" applyNumberFormat="1" applyFont="1" applyFill="1" applyBorder="1" applyAlignment="1" applyProtection="1"/>
    <xf numFmtId="0" fontId="13" fillId="0" borderId="6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/>
    <xf numFmtId="0" fontId="0" fillId="0" borderId="11" xfId="0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4" fontId="0" fillId="3" borderId="7" xfId="0" applyNumberFormat="1" applyFill="1" applyBorder="1"/>
    <xf numFmtId="167" fontId="3" fillId="3" borderId="21" xfId="0" applyNumberFormat="1" applyFont="1" applyFill="1" applyBorder="1"/>
    <xf numFmtId="0" fontId="0" fillId="0" borderId="13" xfId="0" applyBorder="1" applyAlignment="1">
      <alignment horizontal="right"/>
    </xf>
    <xf numFmtId="0" fontId="0" fillId="0" borderId="4" xfId="0" applyBorder="1" applyAlignment="1"/>
    <xf numFmtId="165" fontId="12" fillId="0" borderId="0" xfId="4" applyNumberFormat="1" applyFont="1" applyBorder="1" applyProtection="1">
      <protection locked="0"/>
    </xf>
    <xf numFmtId="165" fontId="14" fillId="0" borderId="0" xfId="4" applyNumberFormat="1" applyFont="1" applyBorder="1" applyProtection="1">
      <protection locked="0"/>
    </xf>
    <xf numFmtId="0" fontId="13" fillId="0" borderId="0" xfId="4" applyBorder="1"/>
    <xf numFmtId="165" fontId="16" fillId="0" borderId="0" xfId="4" applyNumberFormat="1" applyFont="1" applyBorder="1" applyProtection="1">
      <protection locked="0"/>
    </xf>
    <xf numFmtId="165" fontId="16" fillId="0" borderId="0" xfId="4" applyNumberFormat="1" applyFont="1" applyBorder="1" applyAlignment="1" applyProtection="1">
      <alignment horizontal="center"/>
      <protection locked="0"/>
    </xf>
    <xf numFmtId="165" fontId="16" fillId="0" borderId="0" xfId="4" quotePrefix="1" applyNumberFormat="1" applyFont="1" applyBorder="1" applyAlignment="1" applyProtection="1">
      <alignment horizontal="center"/>
      <protection locked="0"/>
    </xf>
    <xf numFmtId="0" fontId="14" fillId="0" borderId="0" xfId="4" applyFont="1" applyBorder="1"/>
    <xf numFmtId="0" fontId="16" fillId="0" borderId="0" xfId="4" applyFont="1" applyBorder="1"/>
    <xf numFmtId="0" fontId="16" fillId="0" borderId="0" xfId="4" applyFont="1" applyBorder="1" applyAlignment="1">
      <alignment horizontal="center"/>
    </xf>
    <xf numFmtId="49" fontId="14" fillId="0" borderId="0" xfId="4" applyNumberFormat="1" applyFont="1" applyBorder="1" applyAlignment="1" applyProtection="1">
      <alignment horizontal="left"/>
      <protection locked="0"/>
    </xf>
    <xf numFmtId="165" fontId="16" fillId="0" borderId="0" xfId="4" applyNumberFormat="1" applyFont="1" applyBorder="1" applyAlignment="1" applyProtection="1">
      <alignment horizontal="left"/>
      <protection locked="0"/>
    </xf>
    <xf numFmtId="10" fontId="16" fillId="0" borderId="0" xfId="5" applyNumberFormat="1" applyFont="1" applyBorder="1" applyAlignment="1" applyProtection="1">
      <alignment horizontal="center"/>
      <protection locked="0"/>
    </xf>
    <xf numFmtId="49" fontId="15" fillId="0" borderId="0" xfId="4" applyNumberFormat="1" applyFont="1" applyBorder="1"/>
    <xf numFmtId="10" fontId="20" fillId="0" borderId="0" xfId="5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0" fontId="22" fillId="0" borderId="0" xfId="3" applyNumberFormat="1" applyFont="1" applyBorder="1" applyAlignment="1" applyProtection="1"/>
    <xf numFmtId="10" fontId="21" fillId="0" borderId="2" xfId="3" applyNumberFormat="1" applyFont="1" applyBorder="1" applyAlignment="1" applyProtection="1"/>
    <xf numFmtId="10" fontId="21" fillId="0" borderId="23" xfId="3" applyNumberFormat="1" applyFont="1" applyBorder="1" applyAlignment="1" applyProtection="1"/>
    <xf numFmtId="0" fontId="19" fillId="0" borderId="1" xfId="0" applyFont="1" applyBorder="1"/>
    <xf numFmtId="168" fontId="0" fillId="0" borderId="2" xfId="0" applyNumberFormat="1" applyBorder="1"/>
    <xf numFmtId="164" fontId="18" fillId="0" borderId="20" xfId="2" applyNumberFormat="1" applyFont="1" applyBorder="1"/>
    <xf numFmtId="42" fontId="18" fillId="0" borderId="20" xfId="2" applyNumberFormat="1" applyFont="1" applyBorder="1"/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9" fillId="0" borderId="2" xfId="0" applyFont="1" applyBorder="1" applyAlignment="1"/>
    <xf numFmtId="0" fontId="19" fillId="0" borderId="26" xfId="0" applyFont="1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19" fillId="0" borderId="13" xfId="0" applyFont="1" applyBorder="1" applyAlignment="1"/>
    <xf numFmtId="0" fontId="19" fillId="0" borderId="10" xfId="0" applyFont="1" applyBorder="1" applyAlignment="1"/>
    <xf numFmtId="0" fontId="7" fillId="0" borderId="3" xfId="0" applyFont="1" applyBorder="1" applyAlignment="1">
      <alignment horizontal="center"/>
    </xf>
    <xf numFmtId="0" fontId="0" fillId="0" borderId="0" xfId="0" applyAlignment="1"/>
    <xf numFmtId="0" fontId="19" fillId="0" borderId="23" xfId="0" applyFont="1" applyBorder="1" applyAlignment="1"/>
    <xf numFmtId="0" fontId="19" fillId="0" borderId="24" xfId="0" applyFont="1" applyBorder="1" applyAlignment="1"/>
    <xf numFmtId="0" fontId="10" fillId="0" borderId="27" xfId="0" applyFont="1" applyBorder="1" applyAlignment="1">
      <alignment horizontal="center"/>
    </xf>
    <xf numFmtId="0" fontId="11" fillId="0" borderId="28" xfId="0" applyFont="1" applyBorder="1" applyAlignment="1"/>
    <xf numFmtId="0" fontId="11" fillId="0" borderId="29" xfId="0" applyFont="1" applyBorder="1" applyAlignment="1"/>
    <xf numFmtId="0" fontId="0" fillId="0" borderId="20" xfId="0" applyBorder="1" applyAlignment="1">
      <alignment horizontal="center" wrapText="1"/>
    </xf>
    <xf numFmtId="0" fontId="0" fillId="0" borderId="7" xfId="0" applyBorder="1" applyAlignment="1"/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/>
    <xf numFmtId="0" fontId="0" fillId="0" borderId="26" xfId="0" applyBorder="1" applyAlignment="1"/>
    <xf numFmtId="0" fontId="19" fillId="0" borderId="1" xfId="0" applyFont="1" applyBorder="1" applyAlignment="1"/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Rhodes Water Companies RO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NULL"/><Relationship Id="rId21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NULL"/><Relationship Id="rId25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NULL"/><Relationship Id="rId29" Type="http://schemas.openxmlformats.org/officeDocument/2006/relationships/revisionLog" Target="NULL"/><Relationship Id="rId11" Type="http://schemas.openxmlformats.org/officeDocument/2006/relationships/revisionLog" Target="NULL"/><Relationship Id="rId24" Type="http://schemas.openxmlformats.org/officeDocument/2006/relationships/revisionLog" Target="NULL"/><Relationship Id="rId32" Type="http://schemas.openxmlformats.org/officeDocument/2006/relationships/revisionLog" Target="revisionLog1.xml"/><Relationship Id="rId15" Type="http://schemas.openxmlformats.org/officeDocument/2006/relationships/revisionLog" Target="NULL"/><Relationship Id="rId23" Type="http://schemas.openxmlformats.org/officeDocument/2006/relationships/revisionLog" Target="NULL"/><Relationship Id="rId28" Type="http://schemas.openxmlformats.org/officeDocument/2006/relationships/revisionLog" Target="NULL"/><Relationship Id="rId10" Type="http://schemas.openxmlformats.org/officeDocument/2006/relationships/revisionLog" Target="NULL"/><Relationship Id="rId19" Type="http://schemas.openxmlformats.org/officeDocument/2006/relationships/revisionLog" Target="NULL"/><Relationship Id="rId31" Type="http://schemas.openxmlformats.org/officeDocument/2006/relationships/revisionLog" Target="NULL"/><Relationship Id="rId30" Type="http://schemas.openxmlformats.org/officeDocument/2006/relationships/revisionLog" Target="NULL"/><Relationship Id="rId14" Type="http://schemas.openxmlformats.org/officeDocument/2006/relationships/revisionLog" Target="NULL"/><Relationship Id="rId22" Type="http://schemas.openxmlformats.org/officeDocument/2006/relationships/revisionLog" Target="NULL"/><Relationship Id="rId27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guid="{0D722451-AF40-4CC9-B17C-B3065E2E77D8}" diskRevisions="1" revisionId="298" version="2">
  <header guid="{6D81DC87-4F12-4FE6-842E-F67CA0851D03}" dateTime="2009-08-26T16:44:48" maxSheetId="9" userName="thmaher" r:id="rId10">
    <sheetIdMap count="8">
      <sheetId val="1"/>
      <sheetId val="2"/>
      <sheetId val="3"/>
      <sheetId val="4"/>
      <sheetId val="5"/>
      <sheetId val="6"/>
      <sheetId val="7"/>
      <sheetId val="8"/>
    </sheetIdMap>
  </header>
  <header guid="{7FC14F32-D541-4C0B-B5D7-7F893AFC38CE}" dateTime="2009-08-26T16:45:20" maxSheetId="9" userName="thmaher" r:id="rId11">
    <sheetIdMap count="8">
      <sheetId val="1"/>
      <sheetId val="2"/>
      <sheetId val="3"/>
      <sheetId val="4"/>
      <sheetId val="5"/>
      <sheetId val="6"/>
      <sheetId val="7"/>
      <sheetId val="8"/>
    </sheetIdMap>
  </header>
  <header guid="{8668014A-9151-42F3-BB13-6529DB073895}" dateTime="2009-08-26T16:51:22" maxSheetId="9" userName="thmaher" r:id="rId12">
    <sheetIdMap count="8">
      <sheetId val="1"/>
      <sheetId val="2"/>
      <sheetId val="3"/>
      <sheetId val="4"/>
      <sheetId val="5"/>
      <sheetId val="6"/>
      <sheetId val="7"/>
      <sheetId val="8"/>
    </sheetIdMap>
  </header>
  <header guid="{841E0244-ED14-4511-8659-619B9576E97E}" dateTime="2009-08-27T09:26:26" maxSheetId="9" userName="thmaher" r:id="rId13">
    <sheetIdMap count="8">
      <sheetId val="1"/>
      <sheetId val="2"/>
      <sheetId val="3"/>
      <sheetId val="4"/>
      <sheetId val="5"/>
      <sheetId val="6"/>
      <sheetId val="7"/>
      <sheetId val="8"/>
    </sheetIdMap>
  </header>
  <header guid="{803F6E23-950E-4EB2-A571-9F22FD11720C}" dateTime="2009-08-27T09:33:27" maxSheetId="9" userName="thmaher" r:id="rId14" minRId="253" maxRId="254">
    <sheetIdMap count="8">
      <sheetId val="1"/>
      <sheetId val="2"/>
      <sheetId val="3"/>
      <sheetId val="4"/>
      <sheetId val="5"/>
      <sheetId val="6"/>
      <sheetId val="7"/>
      <sheetId val="8"/>
    </sheetIdMap>
  </header>
  <header guid="{42938722-EDEE-45C2-BDCA-59688F96C8B0}" dateTime="2009-08-27T09:33:49" maxSheetId="9" userName="thmaher" r:id="rId15">
    <sheetIdMap count="8">
      <sheetId val="1"/>
      <sheetId val="2"/>
      <sheetId val="3"/>
      <sheetId val="4"/>
      <sheetId val="5"/>
      <sheetId val="6"/>
      <sheetId val="7"/>
      <sheetId val="8"/>
    </sheetIdMap>
  </header>
  <header guid="{9C179C05-2011-491A-A00A-0921953B5AAE}" dateTime="2009-08-27T09:45:44" maxSheetId="9" userName="thmaher" r:id="rId16" minRId="257" maxRId="263">
    <sheetIdMap count="8">
      <sheetId val="1"/>
      <sheetId val="2"/>
      <sheetId val="3"/>
      <sheetId val="4"/>
      <sheetId val="5"/>
      <sheetId val="6"/>
      <sheetId val="7"/>
      <sheetId val="8"/>
    </sheetIdMap>
  </header>
  <header guid="{08F15E7D-2EAF-46D3-A891-46456C3A56CC}" dateTime="2009-08-27T09:46:32" maxSheetId="9" userName="thmaher" r:id="rId17">
    <sheetIdMap count="8">
      <sheetId val="1"/>
      <sheetId val="2"/>
      <sheetId val="3"/>
      <sheetId val="4"/>
      <sheetId val="5"/>
      <sheetId val="6"/>
      <sheetId val="7"/>
      <sheetId val="8"/>
    </sheetIdMap>
  </header>
  <header guid="{E3C8CC24-C689-4C89-A158-2F34361BDFFB}" dateTime="2009-08-27T09:48:25" maxSheetId="9" userName="thmaher" r:id="rId18" minRId="266" maxRId="267">
    <sheetIdMap count="8">
      <sheetId val="1"/>
      <sheetId val="2"/>
      <sheetId val="3"/>
      <sheetId val="4"/>
      <sheetId val="5"/>
      <sheetId val="6"/>
      <sheetId val="7"/>
      <sheetId val="8"/>
    </sheetIdMap>
  </header>
  <header guid="{191195E1-43D8-4B51-A648-A8FD5A922F05}" dateTime="2009-08-27T09:52:55" maxSheetId="9" userName="thmaher" r:id="rId19" minRId="270" maxRId="276">
    <sheetIdMap count="8">
      <sheetId val="1"/>
      <sheetId val="2"/>
      <sheetId val="3"/>
      <sheetId val="4"/>
      <sheetId val="5"/>
      <sheetId val="6"/>
      <sheetId val="7"/>
      <sheetId val="8"/>
    </sheetIdMap>
  </header>
  <header guid="{F7E45D48-E050-4A5A-AFB4-39432F8623A0}" dateTime="2009-08-27T09:53:16" maxSheetId="9" userName="thmaher" r:id="rId20" minRId="277">
    <sheetIdMap count="8">
      <sheetId val="1"/>
      <sheetId val="2"/>
      <sheetId val="3"/>
      <sheetId val="4"/>
      <sheetId val="5"/>
      <sheetId val="6"/>
      <sheetId val="7"/>
      <sheetId val="8"/>
    </sheetIdMap>
  </header>
  <header guid="{43E5459C-C9E4-475E-B30A-17EF7F3FD653}" dateTime="2009-08-27T09:53:31" maxSheetId="9" userName="thmaher" r:id="rId21" minRId="279">
    <sheetIdMap count="8">
      <sheetId val="1"/>
      <sheetId val="2"/>
      <sheetId val="3"/>
      <sheetId val="4"/>
      <sheetId val="5"/>
      <sheetId val="6"/>
      <sheetId val="7"/>
      <sheetId val="8"/>
    </sheetIdMap>
  </header>
  <header guid="{1C2FE9B0-206B-4341-95DC-24F8D664E03F}" dateTime="2009-08-27T09:54:06" maxSheetId="9" userName="thmaher" r:id="rId22" minRId="281">
    <sheetIdMap count="8">
      <sheetId val="1"/>
      <sheetId val="2"/>
      <sheetId val="3"/>
      <sheetId val="4"/>
      <sheetId val="5"/>
      <sheetId val="6"/>
      <sheetId val="7"/>
      <sheetId val="8"/>
    </sheetIdMap>
  </header>
  <header guid="{6007E183-4453-417E-8AE1-43B45265771A}" dateTime="2009-08-27T09:54:18" maxSheetId="9" userName="thmaher" r:id="rId23">
    <sheetIdMap count="8">
      <sheetId val="1"/>
      <sheetId val="2"/>
      <sheetId val="3"/>
      <sheetId val="4"/>
      <sheetId val="5"/>
      <sheetId val="6"/>
      <sheetId val="7"/>
      <sheetId val="8"/>
    </sheetIdMap>
  </header>
  <header guid="{04280732-FEA7-460C-9232-24784F4E07FD}" dateTime="2009-08-27T09:54:40" maxSheetId="9" userName="thmaher" r:id="rId24" minRId="284">
    <sheetIdMap count="8">
      <sheetId val="1"/>
      <sheetId val="2"/>
      <sheetId val="3"/>
      <sheetId val="4"/>
      <sheetId val="5"/>
      <sheetId val="6"/>
      <sheetId val="7"/>
      <sheetId val="8"/>
    </sheetIdMap>
  </header>
  <header guid="{35E08F9F-B80E-438B-ACA2-6D7AAA272EC0}" dateTime="2009-08-27T09:54:57" maxSheetId="9" userName="thmaher" r:id="rId25" minRId="286">
    <sheetIdMap count="8">
      <sheetId val="1"/>
      <sheetId val="2"/>
      <sheetId val="3"/>
      <sheetId val="4"/>
      <sheetId val="5"/>
      <sheetId val="6"/>
      <sheetId val="7"/>
      <sheetId val="8"/>
    </sheetIdMap>
  </header>
  <header guid="{21E78933-B96A-4D69-8376-24C13267B354}" dateTime="2009-08-27T09:55:13" maxSheetId="9" userName="thmaher" r:id="rId26" minRId="288">
    <sheetIdMap count="8">
      <sheetId val="1"/>
      <sheetId val="2"/>
      <sheetId val="3"/>
      <sheetId val="4"/>
      <sheetId val="5"/>
      <sheetId val="6"/>
      <sheetId val="7"/>
      <sheetId val="8"/>
    </sheetIdMap>
  </header>
  <header guid="{A83DAC15-3D01-447E-9878-B0D960473675}" dateTime="2009-08-27T09:55:30" maxSheetId="9" userName="thmaher" r:id="rId27" minRId="290">
    <sheetIdMap count="8">
      <sheetId val="1"/>
      <sheetId val="2"/>
      <sheetId val="3"/>
      <sheetId val="4"/>
      <sheetId val="5"/>
      <sheetId val="6"/>
      <sheetId val="7"/>
      <sheetId val="8"/>
    </sheetIdMap>
  </header>
  <header guid="{237684C7-FFA9-41C7-BA69-5E90CF2F5E83}" dateTime="2009-08-27T10:07:35" maxSheetId="9" userName="thmaher" r:id="rId28" minRId="292" maxRId="293">
    <sheetIdMap count="8">
      <sheetId val="1"/>
      <sheetId val="2"/>
      <sheetId val="3"/>
      <sheetId val="4"/>
      <sheetId val="5"/>
      <sheetId val="6"/>
      <sheetId val="7"/>
      <sheetId val="8"/>
    </sheetIdMap>
  </header>
  <header guid="{63AFF461-783F-4A3C-80A2-063184F9ABBD}" dateTime="2009-08-27T10:09:24" maxSheetId="9" userName="thmaher" r:id="rId29">
    <sheetIdMap count="8">
      <sheetId val="1"/>
      <sheetId val="2"/>
      <sheetId val="3"/>
      <sheetId val="4"/>
      <sheetId val="5"/>
      <sheetId val="6"/>
      <sheetId val="7"/>
      <sheetId val="8"/>
    </sheetIdMap>
  </header>
  <header guid="{AFD7AF9D-BE93-4AA2-8F8C-754FA5646CAE}" dateTime="2009-08-27T11:49:18" maxSheetId="9" userName="thmaher" r:id="rId30">
    <sheetIdMap count="8">
      <sheetId val="1"/>
      <sheetId val="2"/>
      <sheetId val="3"/>
      <sheetId val="4"/>
      <sheetId val="5"/>
      <sheetId val="6"/>
      <sheetId val="7"/>
      <sheetId val="8"/>
    </sheetIdMap>
  </header>
  <header guid="{E452D193-AD67-4483-B89F-923777DFBF8E}" dateTime="2009-09-01T08:07:56" maxSheetId="9" userName="thmaher" r:id="rId31">
    <sheetIdMap count="8">
      <sheetId val="1"/>
      <sheetId val="2"/>
      <sheetId val="3"/>
      <sheetId val="4"/>
      <sheetId val="5"/>
      <sheetId val="6"/>
      <sheetId val="7"/>
      <sheetId val="8"/>
    </sheetIdMap>
  </header>
  <header guid="{0D722451-AF40-4CC9-B17C-B3065E2E77D8}" dateTime="2009-09-18T14:45:29" maxSheetId="9" userName="jekocher" r:id="rId32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7" customView="1" name="Z_5ABE5399_A58E_4E28_A2DD_CED5774690F5_.wvu.PrintArea" hidden="1" oldHidden="1">
    <formula>'Sch G ROR'!$B$2:$K$21</formula>
  </rdn>
  <rcv guid="{5ABE5399-A58E-4E28-A2DD-CED5774690F5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=@if(f24=0,0,+F22/F24)" TargetMode="External"/><Relationship Id="rId3" Type="http://schemas.openxmlformats.org/officeDocument/2006/relationships/printerSettings" Target="../printerSettings/printerSettings23.bin"/><Relationship Id="rId7" Type="http://schemas.openxmlformats.org/officeDocument/2006/relationships/hyperlink" Target="mailto:=@if(f24=0,0,+F12/F24)" TargetMode="Externa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hyperlink" Target="mailto:=@if(f24=0,0,+F10/F24)" TargetMode="External"/><Relationship Id="rId5" Type="http://schemas.openxmlformats.org/officeDocument/2006/relationships/hyperlink" Target="mailto:=@if(d44=0,0,+H44/D44)" TargetMode="External"/><Relationship Id="rId4" Type="http://schemas.openxmlformats.org/officeDocument/2006/relationships/hyperlink" Target="mailto:=@if(d37=0,0,+H37/D37)" TargetMode="External"/><Relationship Id="rId9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tabSelected="1" workbookViewId="0">
      <selection activeCell="L18" sqref="L18"/>
    </sheetView>
  </sheetViews>
  <sheetFormatPr defaultRowHeight="15"/>
  <cols>
    <col min="3" max="3" width="11.5703125" customWidth="1"/>
    <col min="4" max="4" width="8" customWidth="1"/>
    <col min="5" max="5" width="12.140625" customWidth="1"/>
    <col min="6" max="6" width="13.7109375" bestFit="1" customWidth="1"/>
    <col min="7" max="7" width="10.42578125" customWidth="1"/>
  </cols>
  <sheetData>
    <row r="1" spans="2:11">
      <c r="B1" s="12"/>
      <c r="C1" s="150" t="s">
        <v>0</v>
      </c>
      <c r="D1" s="150"/>
      <c r="E1" s="150"/>
      <c r="F1" s="150"/>
      <c r="G1" s="150"/>
      <c r="H1" s="150"/>
      <c r="I1" s="150"/>
      <c r="J1" s="150"/>
      <c r="K1" s="13"/>
    </row>
    <row r="2" spans="2:11">
      <c r="B2" s="14"/>
      <c r="C2" s="151" t="s">
        <v>1</v>
      </c>
      <c r="D2" s="151"/>
      <c r="E2" s="151"/>
      <c r="F2" s="151"/>
      <c r="G2" s="151"/>
      <c r="H2" s="151"/>
      <c r="I2" s="151"/>
      <c r="J2" s="151"/>
      <c r="K2" s="5"/>
    </row>
    <row r="3" spans="2:11">
      <c r="B3" s="14"/>
      <c r="C3" s="4"/>
      <c r="D3" s="4"/>
      <c r="E3" s="4"/>
      <c r="F3" s="4"/>
      <c r="G3" s="4"/>
      <c r="H3" s="4"/>
      <c r="I3" s="4"/>
      <c r="J3" s="4"/>
      <c r="K3" s="5"/>
    </row>
    <row r="4" spans="2:11">
      <c r="B4" s="14"/>
      <c r="C4" s="151" t="s">
        <v>2</v>
      </c>
      <c r="D4" s="151"/>
      <c r="E4" s="151"/>
      <c r="F4" s="151"/>
      <c r="G4" s="151"/>
      <c r="H4" s="151"/>
      <c r="I4" s="151"/>
      <c r="J4" s="151"/>
      <c r="K4" s="5"/>
    </row>
    <row r="5" spans="2:11">
      <c r="B5" s="14"/>
      <c r="C5" s="151" t="s">
        <v>104</v>
      </c>
      <c r="D5" s="151"/>
      <c r="E5" s="151"/>
      <c r="F5" s="151"/>
      <c r="G5" s="151"/>
      <c r="H5" s="151"/>
      <c r="I5" s="151"/>
      <c r="J5" s="151"/>
      <c r="K5" s="5"/>
    </row>
    <row r="6" spans="2:11">
      <c r="B6" s="14"/>
      <c r="C6" s="4"/>
      <c r="D6" s="4"/>
      <c r="E6" s="4"/>
      <c r="F6" s="4"/>
      <c r="G6" s="4"/>
      <c r="H6" s="4"/>
      <c r="I6" s="4"/>
      <c r="J6" s="4"/>
      <c r="K6" s="5"/>
    </row>
    <row r="7" spans="2:11">
      <c r="B7" s="14"/>
      <c r="C7" s="149" t="s">
        <v>15</v>
      </c>
      <c r="D7" s="149"/>
      <c r="E7" s="149"/>
      <c r="F7" s="149"/>
      <c r="G7" s="149"/>
      <c r="H7" s="149"/>
      <c r="I7" s="149"/>
      <c r="J7" s="149"/>
      <c r="K7" s="5"/>
    </row>
    <row r="8" spans="2:11">
      <c r="B8" s="14"/>
      <c r="C8" s="4"/>
      <c r="D8" s="4"/>
      <c r="E8" s="4"/>
      <c r="F8" s="4"/>
      <c r="G8" s="4"/>
      <c r="H8" s="4"/>
      <c r="I8" s="4"/>
      <c r="J8" s="4"/>
      <c r="K8" s="5"/>
    </row>
    <row r="9" spans="2:11">
      <c r="B9" s="15" t="s">
        <v>3</v>
      </c>
      <c r="C9" s="4" t="s">
        <v>4</v>
      </c>
      <c r="D9" s="4"/>
      <c r="E9" s="145" t="s">
        <v>192</v>
      </c>
      <c r="F9" s="1"/>
      <c r="G9" s="1"/>
      <c r="H9" s="1"/>
      <c r="I9" s="1"/>
      <c r="J9" s="1"/>
      <c r="K9" s="5"/>
    </row>
    <row r="10" spans="2:11">
      <c r="B10" s="15"/>
      <c r="C10" s="4"/>
      <c r="D10" s="4"/>
      <c r="E10" s="4"/>
      <c r="F10" s="4"/>
      <c r="G10" s="4"/>
      <c r="H10" s="4"/>
      <c r="I10" s="4"/>
      <c r="J10" s="4"/>
      <c r="K10" s="5"/>
    </row>
    <row r="11" spans="2:11">
      <c r="B11" s="15" t="s">
        <v>5</v>
      </c>
      <c r="C11" s="4" t="s">
        <v>6</v>
      </c>
      <c r="D11" s="4"/>
      <c r="E11" s="1"/>
      <c r="F11" s="1"/>
      <c r="G11" s="1"/>
      <c r="H11" s="1"/>
      <c r="I11" s="1"/>
      <c r="J11" s="1"/>
      <c r="K11" s="5"/>
    </row>
    <row r="12" spans="2:11">
      <c r="B12" s="15"/>
      <c r="C12" s="4"/>
      <c r="D12" s="4"/>
      <c r="E12" s="4"/>
      <c r="F12" s="4"/>
      <c r="G12" s="4"/>
      <c r="H12" s="4"/>
      <c r="I12" s="4"/>
      <c r="J12" s="4"/>
      <c r="K12" s="5"/>
    </row>
    <row r="13" spans="2:11">
      <c r="B13" s="15" t="s">
        <v>7</v>
      </c>
      <c r="C13" s="4" t="s">
        <v>8</v>
      </c>
      <c r="D13" s="4"/>
      <c r="E13" s="1"/>
      <c r="F13" s="1"/>
      <c r="G13" s="1"/>
      <c r="H13" s="4" t="s">
        <v>9</v>
      </c>
      <c r="I13" s="1"/>
      <c r="J13" s="1"/>
      <c r="K13" s="5"/>
    </row>
    <row r="14" spans="2:11">
      <c r="B14" s="15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15" t="s">
        <v>10</v>
      </c>
      <c r="C15" s="4" t="s">
        <v>11</v>
      </c>
      <c r="D15" s="1"/>
      <c r="E15" s="1"/>
      <c r="F15" s="1"/>
      <c r="G15" s="4"/>
      <c r="H15" s="4" t="s">
        <v>12</v>
      </c>
      <c r="I15" s="1"/>
      <c r="J15" s="1"/>
      <c r="K15" s="5"/>
    </row>
    <row r="16" spans="2:11">
      <c r="B16" s="15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15" t="s">
        <v>13</v>
      </c>
      <c r="C17" s="4" t="s">
        <v>14</v>
      </c>
      <c r="D17" s="4"/>
      <c r="E17" s="1"/>
      <c r="F17" s="1"/>
      <c r="G17" s="1"/>
      <c r="H17" s="1"/>
      <c r="I17" s="1"/>
      <c r="J17" s="1"/>
      <c r="K17" s="5"/>
    </row>
    <row r="18" spans="2:11">
      <c r="B18" s="15"/>
      <c r="C18" s="4"/>
      <c r="D18" s="4"/>
      <c r="E18" s="4"/>
      <c r="F18" s="4"/>
      <c r="G18" s="4"/>
      <c r="H18" s="4"/>
      <c r="I18" s="4"/>
      <c r="J18" s="4"/>
      <c r="K18" s="5"/>
    </row>
    <row r="19" spans="2:11" ht="8.25" customHeight="1">
      <c r="B19" s="17"/>
      <c r="C19" s="1"/>
      <c r="D19" s="1"/>
      <c r="E19" s="1"/>
      <c r="F19" s="1"/>
      <c r="G19" s="1"/>
      <c r="H19" s="1"/>
      <c r="I19" s="1"/>
      <c r="J19" s="1"/>
      <c r="K19" s="7"/>
    </row>
    <row r="20" spans="2:11">
      <c r="B20" s="15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15"/>
      <c r="C21" s="149" t="s">
        <v>16</v>
      </c>
      <c r="D21" s="149"/>
      <c r="E21" s="149"/>
      <c r="F21" s="149"/>
      <c r="G21" s="149"/>
      <c r="H21" s="149"/>
      <c r="I21" s="149"/>
      <c r="J21" s="149"/>
      <c r="K21" s="5"/>
    </row>
    <row r="22" spans="2:11">
      <c r="B22" s="15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15" t="s">
        <v>17</v>
      </c>
      <c r="C23" s="4" t="s">
        <v>18</v>
      </c>
      <c r="D23" s="4"/>
      <c r="E23" s="4"/>
      <c r="F23" s="4"/>
      <c r="G23" s="4"/>
      <c r="H23" s="4"/>
      <c r="I23" s="4"/>
      <c r="J23" s="4"/>
      <c r="K23" s="5"/>
    </row>
    <row r="24" spans="2:11">
      <c r="B24" s="15"/>
      <c r="C24" s="4"/>
      <c r="D24" s="4"/>
      <c r="E24" s="4"/>
      <c r="F24" s="4"/>
      <c r="G24" s="4" t="s">
        <v>164</v>
      </c>
      <c r="H24" s="4"/>
      <c r="I24" s="4"/>
      <c r="J24" s="4"/>
      <c r="K24" s="5"/>
    </row>
    <row r="25" spans="2:11">
      <c r="B25" s="15"/>
      <c r="C25" s="4" t="s">
        <v>19</v>
      </c>
      <c r="D25" s="1"/>
      <c r="E25" s="4" t="s">
        <v>20</v>
      </c>
      <c r="F25" s="1"/>
      <c r="G25" s="4" t="s">
        <v>165</v>
      </c>
      <c r="H25" s="1"/>
      <c r="I25" s="4" t="s">
        <v>21</v>
      </c>
      <c r="J25" s="1"/>
      <c r="K25" s="5"/>
    </row>
    <row r="26" spans="2:11">
      <c r="B26" s="15"/>
      <c r="C26" s="4"/>
      <c r="D26" s="4"/>
      <c r="E26" s="4"/>
      <c r="F26" s="4"/>
      <c r="G26" s="4"/>
      <c r="H26" s="4"/>
      <c r="I26" s="4"/>
      <c r="J26" s="4"/>
      <c r="K26" s="5"/>
    </row>
    <row r="27" spans="2:11">
      <c r="B27" s="15" t="s">
        <v>5</v>
      </c>
      <c r="C27" s="4" t="s">
        <v>22</v>
      </c>
      <c r="D27" s="4"/>
      <c r="E27" s="4"/>
      <c r="F27" s="4"/>
      <c r="G27" s="4"/>
      <c r="H27" s="4"/>
      <c r="I27" s="4"/>
      <c r="J27" s="4"/>
      <c r="K27" s="5"/>
    </row>
    <row r="28" spans="2:11">
      <c r="B28" s="15"/>
      <c r="C28" s="4" t="s">
        <v>23</v>
      </c>
      <c r="D28" s="4"/>
      <c r="E28" s="4"/>
      <c r="F28" s="4"/>
      <c r="G28" s="4"/>
      <c r="H28" s="4"/>
      <c r="I28" s="4"/>
      <c r="J28" s="4"/>
      <c r="K28" s="5"/>
    </row>
    <row r="29" spans="2:11">
      <c r="B29" s="15"/>
      <c r="C29" s="4"/>
      <c r="D29" s="4"/>
      <c r="E29" s="4"/>
      <c r="F29" s="4"/>
      <c r="G29" s="4"/>
      <c r="H29" s="4"/>
      <c r="I29" s="4"/>
      <c r="J29" s="4"/>
      <c r="K29" s="5"/>
    </row>
    <row r="30" spans="2:11">
      <c r="B30" s="15" t="s">
        <v>7</v>
      </c>
      <c r="C30" s="4" t="s">
        <v>24</v>
      </c>
      <c r="D30" s="4"/>
      <c r="E30" s="4"/>
      <c r="F30" s="4"/>
      <c r="G30" s="4"/>
      <c r="H30" s="4"/>
      <c r="I30" s="4"/>
      <c r="J30" s="4"/>
      <c r="K30" s="5"/>
    </row>
    <row r="31" spans="2:11">
      <c r="B31" s="15"/>
      <c r="C31" s="4" t="s">
        <v>25</v>
      </c>
      <c r="D31" s="4"/>
      <c r="E31" s="4"/>
      <c r="F31" s="4"/>
      <c r="G31" s="4"/>
      <c r="H31" s="4"/>
      <c r="I31" s="4"/>
      <c r="J31" s="4"/>
      <c r="K31" s="5"/>
    </row>
    <row r="32" spans="2:11">
      <c r="B32" s="15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15" t="s">
        <v>10</v>
      </c>
      <c r="C33" s="4" t="s">
        <v>26</v>
      </c>
      <c r="D33" s="4"/>
      <c r="E33" s="4"/>
      <c r="F33" s="4"/>
      <c r="G33" s="1"/>
      <c r="H33" s="1"/>
      <c r="I33" s="1"/>
      <c r="J33" s="4"/>
      <c r="K33" s="5"/>
    </row>
    <row r="34" spans="2:11">
      <c r="B34" s="15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15" t="s">
        <v>13</v>
      </c>
      <c r="C35" s="4" t="s">
        <v>27</v>
      </c>
      <c r="D35" s="4"/>
      <c r="E35" s="4"/>
      <c r="F35" s="4"/>
      <c r="G35" s="4"/>
      <c r="H35" s="4"/>
      <c r="I35" s="4"/>
      <c r="J35" s="4"/>
      <c r="K35" s="5"/>
    </row>
    <row r="36" spans="2:11">
      <c r="B36" s="17"/>
      <c r="C36" s="1"/>
      <c r="D36" s="1"/>
      <c r="E36" s="1"/>
      <c r="F36" s="1"/>
      <c r="G36" s="1"/>
      <c r="H36" s="1"/>
      <c r="I36" s="1"/>
      <c r="J36" s="1"/>
      <c r="K36" s="7"/>
    </row>
    <row r="37" spans="2:11" ht="12" customHeight="1">
      <c r="B37" s="15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15"/>
      <c r="C38" s="149" t="s">
        <v>28</v>
      </c>
      <c r="D38" s="149"/>
      <c r="E38" s="149"/>
      <c r="F38" s="149"/>
      <c r="G38" s="149"/>
      <c r="H38" s="149"/>
      <c r="I38" s="149"/>
      <c r="J38" s="149"/>
      <c r="K38" s="5"/>
    </row>
    <row r="39" spans="2:11" ht="11.25" customHeight="1">
      <c r="B39" s="15"/>
      <c r="C39" s="4"/>
      <c r="D39" s="4"/>
      <c r="E39" s="4"/>
      <c r="F39" s="4"/>
      <c r="G39" s="4"/>
      <c r="H39" s="4"/>
      <c r="I39" s="4"/>
      <c r="J39" s="4"/>
      <c r="K39" s="5"/>
    </row>
    <row r="40" spans="2:11" ht="17.25" customHeight="1">
      <c r="B40" s="15" t="s">
        <v>17</v>
      </c>
      <c r="C40" s="4" t="s">
        <v>33</v>
      </c>
      <c r="D40" s="4"/>
      <c r="E40" s="1"/>
      <c r="F40" s="1"/>
      <c r="G40" s="1"/>
      <c r="H40" s="1"/>
      <c r="I40" s="1"/>
      <c r="J40" s="1"/>
      <c r="K40" s="5"/>
    </row>
    <row r="41" spans="2:11" ht="18.75" customHeight="1">
      <c r="B41" s="15" t="s">
        <v>5</v>
      </c>
      <c r="C41" s="4" t="s">
        <v>29</v>
      </c>
      <c r="D41" s="4"/>
      <c r="E41" s="2"/>
      <c r="F41" s="2"/>
      <c r="G41" s="2"/>
      <c r="H41" s="2"/>
      <c r="I41" s="2"/>
      <c r="J41" s="2"/>
      <c r="K41" s="5"/>
    </row>
    <row r="42" spans="2:11" ht="19.5" customHeight="1">
      <c r="B42" s="15" t="s">
        <v>7</v>
      </c>
      <c r="C42" s="4" t="s">
        <v>8</v>
      </c>
      <c r="D42" s="4"/>
      <c r="E42" s="2"/>
      <c r="F42" s="2"/>
      <c r="G42" s="2"/>
      <c r="H42" s="2"/>
      <c r="I42" s="2"/>
      <c r="J42" s="2"/>
      <c r="K42" s="5"/>
    </row>
    <row r="43" spans="2:11" ht="18" customHeight="1">
      <c r="B43" s="15" t="s">
        <v>10</v>
      </c>
      <c r="C43" s="4" t="s">
        <v>30</v>
      </c>
      <c r="D43" s="4"/>
      <c r="E43" s="4" t="s">
        <v>31</v>
      </c>
      <c r="F43" s="146"/>
      <c r="G43" s="2"/>
      <c r="H43" s="2"/>
      <c r="I43" s="4"/>
      <c r="J43" s="4"/>
      <c r="K43" s="5"/>
    </row>
    <row r="44" spans="2:11" ht="18" customHeight="1">
      <c r="B44" s="14"/>
      <c r="C44" s="4" t="s">
        <v>32</v>
      </c>
      <c r="D44" s="4"/>
      <c r="E44" s="4" t="s">
        <v>31</v>
      </c>
      <c r="F44" s="146"/>
      <c r="G44" s="2"/>
      <c r="H44" s="2"/>
      <c r="I44" s="4"/>
      <c r="J44" s="4"/>
      <c r="K44" s="5"/>
    </row>
    <row r="45" spans="2:11" ht="18" customHeight="1">
      <c r="B45" s="15" t="s">
        <v>13</v>
      </c>
      <c r="C45" s="4" t="s">
        <v>34</v>
      </c>
      <c r="D45" s="4"/>
      <c r="E45" s="4"/>
      <c r="F45" s="4"/>
      <c r="G45" s="4"/>
      <c r="H45" s="4"/>
      <c r="I45" s="4"/>
      <c r="J45" s="4"/>
      <c r="K45" s="5"/>
    </row>
    <row r="46" spans="2:11">
      <c r="B46" s="14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16"/>
      <c r="C47" s="1"/>
      <c r="D47" s="1"/>
      <c r="E47" s="1"/>
      <c r="F47" s="1"/>
      <c r="G47" s="1"/>
      <c r="H47" s="1"/>
      <c r="I47" s="1"/>
      <c r="J47" s="1"/>
      <c r="K47" s="7"/>
    </row>
  </sheetData>
  <customSheetViews>
    <customSheetView guid="{5ABE5399-A58E-4E28-A2DD-CED5774690F5}" showPageBreaks="1" fitToPage="1">
      <selection activeCell="L18" sqref="L18"/>
      <pageMargins left="0.25" right="0.25" top="0.5" bottom="0.5" header="0.3" footer="0.3"/>
      <printOptions horizontalCentered="1" verticalCentered="1"/>
      <pageSetup scale="92" orientation="portrait" r:id="rId1"/>
      <headerFooter>
        <oddHeader>&amp;C&amp;A&amp;R Schedule A</oddHeader>
      </headerFooter>
    </customSheetView>
    <customSheetView guid="{177F6D5A-F0E0-4000-93E4-88F1FE234292}" showPageBreaks="1" fitToPage="1" topLeftCell="A56">
      <selection activeCell="F82" sqref="F82"/>
      <pageMargins left="0.25" right="0.25" top="0.5" bottom="0.5" header="0.3" footer="0.3"/>
      <printOptions horizontalCentered="1" verticalCentered="1"/>
      <pageSetup orientation="portrait" r:id="rId2"/>
      <headerFooter>
        <oddHeader>&amp;C&amp;A&amp;R Schedule A</oddHeader>
      </headerFooter>
    </customSheetView>
    <customSheetView guid="{2451F590-ABAC-440D-8936-6CB453062081}" showPageBreaks="1" fitToPage="1">
      <selection activeCell="L9" sqref="L9"/>
      <pageMargins left="0.25" right="0.25" top="0.5" bottom="0.5" header="0.3" footer="0.3"/>
      <printOptions horizontalCentered="1" verticalCentered="1"/>
      <pageSetup scale="92" orientation="portrait" r:id="rId3"/>
      <headerFooter>
        <oddHeader>&amp;C&amp;A&amp;R Schedule A</oddHeader>
      </headerFooter>
    </customSheetView>
  </customSheetViews>
  <mergeCells count="7">
    <mergeCell ref="C38:J38"/>
    <mergeCell ref="C1:J1"/>
    <mergeCell ref="C2:J2"/>
    <mergeCell ref="C4:J4"/>
    <mergeCell ref="C5:J5"/>
    <mergeCell ref="C21:J21"/>
    <mergeCell ref="C7:J7"/>
  </mergeCells>
  <phoneticPr fontId="0" type="noConversion"/>
  <printOptions horizontalCentered="1" verticalCentered="1"/>
  <pageMargins left="0.25" right="0.25" top="0.5" bottom="0.5" header="0.3" footer="0.3"/>
  <pageSetup scale="92" orientation="portrait" r:id="rId4"/>
  <headerFooter>
    <oddHeader>&amp;C&amp;A&amp;R Schedule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zoomScale="115" zoomScaleNormal="115" workbookViewId="0">
      <selection activeCell="F7" sqref="F7"/>
    </sheetView>
  </sheetViews>
  <sheetFormatPr defaultRowHeight="15"/>
  <cols>
    <col min="2" max="2" width="4.5703125" customWidth="1"/>
    <col min="3" max="3" width="11.7109375" customWidth="1"/>
    <col min="7" max="7" width="3.42578125" customWidth="1"/>
    <col min="8" max="8" width="18.140625" customWidth="1"/>
    <col min="9" max="9" width="2" customWidth="1"/>
    <col min="10" max="10" width="19.140625" customWidth="1"/>
  </cols>
  <sheetData>
    <row r="1" spans="2:11" ht="21" customHeight="1">
      <c r="B1" s="18" t="s">
        <v>35</v>
      </c>
      <c r="C1" s="19"/>
      <c r="D1" s="153" t="str">
        <f>'Sch A Cover Sheeet'!E9</f>
        <v>ABC Small Natural Gas Company</v>
      </c>
      <c r="E1" s="153"/>
      <c r="F1" s="153"/>
      <c r="G1" s="153"/>
      <c r="H1" s="153"/>
      <c r="I1" s="153"/>
      <c r="J1" s="153"/>
      <c r="K1" s="154"/>
    </row>
    <row r="2" spans="2:11" ht="18" customHeight="1">
      <c r="B2" s="14"/>
      <c r="C2" s="155" t="s">
        <v>36</v>
      </c>
      <c r="D2" s="155"/>
      <c r="E2" s="155"/>
      <c r="F2" s="155"/>
      <c r="G2" s="155"/>
      <c r="H2" s="155"/>
      <c r="I2" s="155"/>
      <c r="J2" s="155"/>
      <c r="K2" s="20"/>
    </row>
    <row r="3" spans="2:11">
      <c r="B3" s="14"/>
      <c r="C3" s="155" t="s">
        <v>157</v>
      </c>
      <c r="D3" s="155"/>
      <c r="E3" s="155"/>
      <c r="F3" s="155"/>
      <c r="G3" s="155"/>
      <c r="H3" s="155"/>
      <c r="I3" s="155"/>
      <c r="J3" s="155"/>
      <c r="K3" s="156"/>
    </row>
    <row r="4" spans="2:11" ht="15.75" thickBot="1">
      <c r="B4" s="22"/>
      <c r="C4" s="3"/>
      <c r="D4" s="3"/>
      <c r="E4" s="3"/>
      <c r="F4" s="3"/>
      <c r="G4" s="3"/>
      <c r="H4" s="3"/>
      <c r="I4" s="3"/>
      <c r="J4" s="3"/>
      <c r="K4" s="23"/>
    </row>
    <row r="5" spans="2:11" ht="36.75" customHeight="1" thickTop="1">
      <c r="B5" s="24"/>
      <c r="C5" s="157" t="s">
        <v>37</v>
      </c>
      <c r="D5" s="157"/>
      <c r="E5" s="157"/>
      <c r="F5" s="25"/>
      <c r="G5" s="25"/>
      <c r="H5" s="27" t="s">
        <v>52</v>
      </c>
      <c r="I5" s="25"/>
      <c r="J5" s="27" t="s">
        <v>53</v>
      </c>
      <c r="K5" s="26"/>
    </row>
    <row r="6" spans="2:11">
      <c r="B6" s="14"/>
      <c r="C6" s="108" t="s">
        <v>105</v>
      </c>
      <c r="D6" s="107"/>
      <c r="E6" s="107"/>
      <c r="F6" s="107"/>
      <c r="G6" s="107"/>
      <c r="H6" s="28"/>
      <c r="I6" s="4"/>
      <c r="J6" s="28"/>
      <c r="K6" s="5"/>
    </row>
    <row r="7" spans="2:11">
      <c r="B7" s="14"/>
      <c r="C7" s="107" t="s">
        <v>43</v>
      </c>
      <c r="D7" s="107"/>
      <c r="E7" s="107"/>
      <c r="F7" s="107"/>
      <c r="G7" s="107"/>
      <c r="H7" s="109">
        <v>0</v>
      </c>
      <c r="I7" s="4"/>
      <c r="J7" s="109">
        <v>0</v>
      </c>
      <c r="K7" s="5"/>
    </row>
    <row r="8" spans="2:11">
      <c r="B8" s="14"/>
      <c r="C8" s="107" t="s">
        <v>44</v>
      </c>
      <c r="D8" s="107"/>
      <c r="E8" s="107"/>
      <c r="F8" s="107"/>
      <c r="G8" s="107"/>
      <c r="H8" s="109">
        <v>0</v>
      </c>
      <c r="I8" s="4"/>
      <c r="J8" s="109">
        <v>0</v>
      </c>
      <c r="K8" s="5"/>
    </row>
    <row r="9" spans="2:11">
      <c r="B9" s="14"/>
      <c r="C9" s="107" t="s">
        <v>45</v>
      </c>
      <c r="D9" s="107"/>
      <c r="E9" s="107"/>
      <c r="F9" s="107"/>
      <c r="G9" s="107"/>
      <c r="H9" s="109">
        <v>0</v>
      </c>
      <c r="I9" s="4"/>
      <c r="J9" s="109">
        <v>0</v>
      </c>
      <c r="K9" s="5"/>
    </row>
    <row r="10" spans="2:11">
      <c r="B10" s="14"/>
      <c r="C10" s="107" t="s">
        <v>46</v>
      </c>
      <c r="D10" s="107"/>
      <c r="E10" s="107"/>
      <c r="F10" s="107"/>
      <c r="G10" s="107"/>
      <c r="H10" s="109">
        <v>0</v>
      </c>
      <c r="I10" s="4"/>
      <c r="J10" s="109">
        <v>0</v>
      </c>
      <c r="K10" s="5"/>
    </row>
    <row r="11" spans="2:11">
      <c r="B11" s="14"/>
      <c r="C11" s="107" t="s">
        <v>47</v>
      </c>
      <c r="D11" s="107"/>
      <c r="E11" s="107"/>
      <c r="F11" s="107"/>
      <c r="G11" s="107"/>
      <c r="H11" s="109">
        <v>0</v>
      </c>
      <c r="I11" s="4"/>
      <c r="J11" s="109">
        <v>0</v>
      </c>
      <c r="K11" s="5"/>
    </row>
    <row r="12" spans="2:11">
      <c r="B12" s="14"/>
      <c r="C12" s="107" t="s">
        <v>49</v>
      </c>
      <c r="D12" s="107"/>
      <c r="E12" s="107"/>
      <c r="F12" s="107"/>
      <c r="G12" s="107"/>
      <c r="H12" s="109">
        <v>0</v>
      </c>
      <c r="I12" s="4"/>
      <c r="J12" s="109">
        <v>0</v>
      </c>
      <c r="K12" s="5"/>
    </row>
    <row r="13" spans="2:11">
      <c r="B13" s="14"/>
      <c r="C13" s="107" t="s">
        <v>48</v>
      </c>
      <c r="D13" s="107" t="s">
        <v>50</v>
      </c>
      <c r="E13" s="107"/>
      <c r="F13" s="107"/>
      <c r="G13" s="107"/>
      <c r="H13" s="110">
        <f>SUM(H7:H12)</f>
        <v>0</v>
      </c>
      <c r="I13" s="4"/>
      <c r="J13" s="110">
        <f>SUM(J7:J12)</f>
        <v>0</v>
      </c>
      <c r="K13" s="5"/>
    </row>
    <row r="14" spans="2:11">
      <c r="B14" s="14"/>
      <c r="C14" s="107"/>
      <c r="D14" s="107"/>
      <c r="E14" s="107"/>
      <c r="F14" s="107"/>
      <c r="G14" s="107"/>
      <c r="H14" s="28"/>
      <c r="I14" s="4"/>
      <c r="J14" s="28"/>
      <c r="K14" s="5"/>
    </row>
    <row r="15" spans="2:11">
      <c r="B15" s="121"/>
      <c r="C15" s="122" t="s">
        <v>182</v>
      </c>
      <c r="D15" s="122"/>
      <c r="E15" s="122"/>
      <c r="F15" s="122"/>
      <c r="G15" s="107"/>
      <c r="H15" s="28"/>
      <c r="I15" s="4"/>
      <c r="J15" s="28"/>
      <c r="K15" s="5"/>
    </row>
    <row r="16" spans="2:11">
      <c r="B16" s="14"/>
      <c r="C16" s="107" t="s">
        <v>38</v>
      </c>
      <c r="D16" s="107"/>
      <c r="E16" s="107"/>
      <c r="F16" s="107"/>
      <c r="G16" s="107"/>
      <c r="H16" s="109">
        <v>0</v>
      </c>
      <c r="I16" s="4"/>
      <c r="J16" s="123">
        <v>0</v>
      </c>
      <c r="K16" s="5"/>
    </row>
    <row r="17" spans="2:11">
      <c r="B17" s="14"/>
      <c r="C17" s="107" t="s">
        <v>39</v>
      </c>
      <c r="D17" s="107"/>
      <c r="E17" s="107"/>
      <c r="F17" s="107"/>
      <c r="G17" s="107"/>
      <c r="H17" s="110">
        <v>0</v>
      </c>
      <c r="I17" s="4"/>
      <c r="J17" s="110">
        <v>0</v>
      </c>
      <c r="K17" s="5"/>
    </row>
    <row r="18" spans="2:11">
      <c r="B18" s="14"/>
      <c r="C18" s="107" t="s">
        <v>40</v>
      </c>
      <c r="D18" s="107" t="s">
        <v>41</v>
      </c>
      <c r="E18" s="107"/>
      <c r="F18" s="107"/>
      <c r="G18" s="107"/>
      <c r="H18" s="111">
        <f>H17+H16</f>
        <v>0</v>
      </c>
      <c r="I18" s="4"/>
      <c r="J18" s="111">
        <f>J17+J16</f>
        <v>0</v>
      </c>
      <c r="K18" s="5"/>
    </row>
    <row r="19" spans="2:11">
      <c r="B19" s="14"/>
      <c r="C19" s="107" t="s">
        <v>183</v>
      </c>
      <c r="D19" s="107"/>
      <c r="E19" s="107"/>
      <c r="F19" s="107"/>
      <c r="G19" s="107"/>
      <c r="H19" s="109">
        <v>0</v>
      </c>
      <c r="I19" s="4"/>
      <c r="J19" s="109">
        <v>0</v>
      </c>
      <c r="K19" s="5"/>
    </row>
    <row r="20" spans="2:11">
      <c r="B20" s="14"/>
      <c r="C20" s="107"/>
      <c r="D20" s="107" t="s">
        <v>42</v>
      </c>
      <c r="E20" s="107"/>
      <c r="F20" s="107"/>
      <c r="G20" s="107"/>
      <c r="H20" s="110">
        <f>H18+H19</f>
        <v>0</v>
      </c>
      <c r="I20" s="4"/>
      <c r="J20" s="110">
        <f>J18+J19</f>
        <v>0</v>
      </c>
      <c r="K20" s="5"/>
    </row>
    <row r="21" spans="2:11">
      <c r="B21" s="14"/>
      <c r="C21" s="107"/>
      <c r="D21" s="107"/>
      <c r="E21" s="107"/>
      <c r="F21" s="107"/>
      <c r="G21" s="107"/>
      <c r="H21" s="28"/>
      <c r="I21" s="4"/>
      <c r="J21" s="28"/>
      <c r="K21" s="5"/>
    </row>
    <row r="22" spans="2:11">
      <c r="B22" s="14" t="s">
        <v>190</v>
      </c>
      <c r="C22" s="107"/>
      <c r="D22" s="107"/>
      <c r="E22" s="107"/>
      <c r="F22" s="107"/>
      <c r="G22" s="107"/>
      <c r="H22" s="28"/>
      <c r="I22" s="4"/>
      <c r="J22" s="28"/>
      <c r="K22" s="5"/>
    </row>
    <row r="23" spans="2:11">
      <c r="B23" s="14"/>
      <c r="C23" s="107" t="s">
        <v>188</v>
      </c>
      <c r="D23" s="107"/>
      <c r="E23" s="107"/>
      <c r="F23" s="107"/>
      <c r="G23" s="107"/>
      <c r="H23" s="111">
        <v>0</v>
      </c>
      <c r="I23" s="4"/>
      <c r="J23" s="111">
        <v>0</v>
      </c>
      <c r="K23" s="5"/>
    </row>
    <row r="24" spans="2:11">
      <c r="B24" s="14"/>
      <c r="C24" s="107" t="s">
        <v>189</v>
      </c>
      <c r="D24" s="107"/>
      <c r="E24" s="107"/>
      <c r="F24" s="107"/>
      <c r="G24" s="107"/>
      <c r="H24" s="111">
        <v>0</v>
      </c>
      <c r="I24" s="4"/>
      <c r="J24" s="111">
        <v>0</v>
      </c>
      <c r="K24" s="5"/>
    </row>
    <row r="25" spans="2:11">
      <c r="B25" s="14"/>
      <c r="C25" s="107"/>
      <c r="D25" s="107" t="s">
        <v>191</v>
      </c>
      <c r="E25" s="107"/>
      <c r="F25" s="107"/>
      <c r="G25" s="107"/>
      <c r="H25" s="110">
        <f>SUM(H23:H24)</f>
        <v>0</v>
      </c>
      <c r="I25" s="4"/>
      <c r="J25" s="110">
        <f>SUM(J23:J24)</f>
        <v>0</v>
      </c>
      <c r="K25" s="5"/>
    </row>
    <row r="26" spans="2:11" ht="15.75" thickBot="1">
      <c r="B26" s="14"/>
      <c r="C26" s="107"/>
      <c r="D26" s="107"/>
      <c r="E26" s="107" t="s">
        <v>51</v>
      </c>
      <c r="F26" s="107"/>
      <c r="G26" s="107"/>
      <c r="H26" s="112">
        <f>H20+H13+H25</f>
        <v>0</v>
      </c>
      <c r="I26" s="4"/>
      <c r="J26" s="112">
        <f>J20+J13+J25</f>
        <v>0</v>
      </c>
      <c r="K26" s="5"/>
    </row>
    <row r="27" spans="2:11" ht="15.75" thickTop="1">
      <c r="B27" s="14"/>
      <c r="C27" s="117"/>
      <c r="D27" s="117"/>
      <c r="E27" s="117"/>
      <c r="F27" s="117"/>
      <c r="G27" s="118"/>
      <c r="H27" s="28"/>
      <c r="I27" s="4"/>
      <c r="J27" s="28"/>
      <c r="K27" s="5"/>
    </row>
    <row r="28" spans="2:11" ht="36" customHeight="1">
      <c r="B28" s="90"/>
      <c r="C28" s="152" t="s">
        <v>184</v>
      </c>
      <c r="D28" s="152"/>
      <c r="E28" s="152"/>
      <c r="F28" s="119"/>
      <c r="G28" s="120"/>
      <c r="H28" s="31" t="s">
        <v>52</v>
      </c>
      <c r="I28" s="1"/>
      <c r="J28" s="31" t="s">
        <v>53</v>
      </c>
      <c r="K28" s="7"/>
    </row>
    <row r="29" spans="2:11">
      <c r="B29" s="14"/>
      <c r="C29" s="107" t="s">
        <v>54</v>
      </c>
      <c r="D29" s="107"/>
      <c r="E29" s="107"/>
      <c r="F29" s="107"/>
      <c r="G29" s="107"/>
      <c r="H29" s="28"/>
      <c r="I29" s="4"/>
      <c r="J29" s="28"/>
      <c r="K29" s="5"/>
    </row>
    <row r="30" spans="2:11">
      <c r="B30" s="14"/>
      <c r="C30" s="107" t="s">
        <v>166</v>
      </c>
      <c r="D30" s="107"/>
      <c r="E30" s="107"/>
      <c r="F30" s="107"/>
      <c r="G30" s="107"/>
      <c r="H30" s="110">
        <v>0</v>
      </c>
      <c r="I30" s="110">
        <v>0</v>
      </c>
      <c r="J30" s="110">
        <v>0</v>
      </c>
      <c r="K30" s="5"/>
    </row>
    <row r="31" spans="2:11">
      <c r="B31" s="14"/>
      <c r="C31" s="107" t="s">
        <v>167</v>
      </c>
      <c r="D31" s="107"/>
      <c r="E31" s="107"/>
      <c r="F31" s="107"/>
      <c r="G31" s="107"/>
      <c r="H31" s="110">
        <v>0</v>
      </c>
      <c r="I31" s="110">
        <v>0</v>
      </c>
      <c r="J31" s="110">
        <v>0</v>
      </c>
      <c r="K31" s="5"/>
    </row>
    <row r="32" spans="2:11">
      <c r="B32" s="14"/>
      <c r="C32" s="107" t="s">
        <v>168</v>
      </c>
      <c r="D32" s="107"/>
      <c r="E32" s="107"/>
      <c r="F32" s="107"/>
      <c r="G32" s="107"/>
      <c r="H32" s="110">
        <v>0</v>
      </c>
      <c r="I32" s="110">
        <v>0</v>
      </c>
      <c r="J32" s="110">
        <v>0</v>
      </c>
      <c r="K32" s="5"/>
    </row>
    <row r="33" spans="2:11">
      <c r="B33" s="14"/>
      <c r="C33" s="107" t="s">
        <v>55</v>
      </c>
      <c r="D33" s="107"/>
      <c r="E33" s="107"/>
      <c r="F33" s="107"/>
      <c r="G33" s="107"/>
      <c r="H33" s="110">
        <v>0</v>
      </c>
      <c r="I33" s="110">
        <v>0</v>
      </c>
      <c r="J33" s="110">
        <v>0</v>
      </c>
      <c r="K33" s="5"/>
    </row>
    <row r="34" spans="2:11">
      <c r="B34" s="14"/>
      <c r="C34" s="107" t="s">
        <v>56</v>
      </c>
      <c r="D34" s="107"/>
      <c r="E34" s="107"/>
      <c r="F34" s="107"/>
      <c r="G34" s="107"/>
      <c r="H34" s="110">
        <v>0</v>
      </c>
      <c r="I34" s="110">
        <v>0</v>
      </c>
      <c r="J34" s="110">
        <v>0</v>
      </c>
      <c r="K34" s="5"/>
    </row>
    <row r="35" spans="2:11">
      <c r="B35" s="14"/>
      <c r="C35" s="107" t="s">
        <v>57</v>
      </c>
      <c r="D35" s="107"/>
      <c r="E35" s="107"/>
      <c r="F35" s="107"/>
      <c r="G35" s="107"/>
      <c r="H35" s="110">
        <v>0</v>
      </c>
      <c r="I35" s="110">
        <v>0</v>
      </c>
      <c r="J35" s="110">
        <v>0</v>
      </c>
      <c r="K35" s="5"/>
    </row>
    <row r="36" spans="2:11">
      <c r="B36" s="14"/>
      <c r="C36" s="107" t="s">
        <v>58</v>
      </c>
      <c r="D36" s="107"/>
      <c r="E36" s="107"/>
      <c r="F36" s="107"/>
      <c r="G36" s="107"/>
      <c r="H36" s="110">
        <v>0</v>
      </c>
      <c r="I36" s="110">
        <v>0</v>
      </c>
      <c r="J36" s="110">
        <v>0</v>
      </c>
      <c r="K36" s="5"/>
    </row>
    <row r="37" spans="2:11">
      <c r="B37" s="14"/>
      <c r="C37" s="107" t="s">
        <v>59</v>
      </c>
      <c r="D37" s="107"/>
      <c r="E37" s="107"/>
      <c r="F37" s="107"/>
      <c r="G37" s="107"/>
      <c r="H37" s="110">
        <v>0</v>
      </c>
      <c r="I37" s="110">
        <v>0</v>
      </c>
      <c r="J37" s="110">
        <v>0</v>
      </c>
      <c r="K37" s="5"/>
    </row>
    <row r="38" spans="2:11">
      <c r="B38" s="14"/>
      <c r="C38" s="107" t="s">
        <v>40</v>
      </c>
      <c r="D38" s="107" t="s">
        <v>60</v>
      </c>
      <c r="E38" s="107"/>
      <c r="F38" s="107"/>
      <c r="G38" s="107"/>
      <c r="H38" s="110">
        <f>SUM(H30:H37)</f>
        <v>0</v>
      </c>
      <c r="I38" s="110">
        <f>SUM(I30:I37)</f>
        <v>0</v>
      </c>
      <c r="J38" s="110">
        <f>SUM(J30:J37)</f>
        <v>0</v>
      </c>
      <c r="K38" s="5"/>
    </row>
    <row r="39" spans="2:11">
      <c r="B39" s="14"/>
      <c r="C39" s="107"/>
      <c r="D39" s="107"/>
      <c r="E39" s="107"/>
      <c r="F39" s="107"/>
      <c r="G39" s="107"/>
      <c r="H39" s="28"/>
      <c r="I39" s="4"/>
      <c r="J39" s="28"/>
      <c r="K39" s="5"/>
    </row>
    <row r="40" spans="2:11">
      <c r="B40" s="14"/>
      <c r="C40" s="107" t="s">
        <v>169</v>
      </c>
      <c r="D40" s="107"/>
      <c r="E40" s="107"/>
      <c r="F40" s="107"/>
      <c r="G40" s="107"/>
      <c r="H40" s="28"/>
      <c r="I40" s="4"/>
      <c r="J40" s="28"/>
      <c r="K40" s="5"/>
    </row>
    <row r="41" spans="2:11">
      <c r="B41" s="14"/>
      <c r="C41" s="107" t="s">
        <v>181</v>
      </c>
      <c r="D41" s="107"/>
      <c r="E41" s="107"/>
      <c r="F41" s="107"/>
      <c r="G41" s="107"/>
      <c r="H41" s="110">
        <v>0</v>
      </c>
      <c r="I41" s="4"/>
      <c r="J41" s="110">
        <v>0</v>
      </c>
      <c r="K41" s="5"/>
    </row>
    <row r="42" spans="2:11">
      <c r="B42" s="14"/>
      <c r="C42" s="107" t="s">
        <v>181</v>
      </c>
      <c r="D42" s="107"/>
      <c r="E42" s="107"/>
      <c r="F42" s="107"/>
      <c r="G42" s="107"/>
      <c r="H42" s="110">
        <v>0</v>
      </c>
      <c r="I42" s="4"/>
      <c r="J42" s="110">
        <v>0</v>
      </c>
      <c r="K42" s="5"/>
    </row>
    <row r="43" spans="2:11">
      <c r="B43" s="14"/>
      <c r="C43" s="107"/>
      <c r="D43" s="107" t="s">
        <v>185</v>
      </c>
      <c r="E43" s="107"/>
      <c r="F43" s="107"/>
      <c r="G43" s="107"/>
      <c r="H43" s="110">
        <f>SUM(H41:H42)</f>
        <v>0</v>
      </c>
      <c r="I43" s="4"/>
      <c r="J43" s="110">
        <f>SUM(J41:J42)</f>
        <v>0</v>
      </c>
      <c r="K43" s="5"/>
    </row>
    <row r="44" spans="2:11">
      <c r="B44" s="14"/>
      <c r="C44" s="108" t="s">
        <v>186</v>
      </c>
      <c r="D44" s="108"/>
      <c r="E44" s="108"/>
      <c r="F44" s="107"/>
      <c r="G44" s="107"/>
      <c r="H44" s="110"/>
      <c r="I44" s="4"/>
      <c r="J44" s="110"/>
      <c r="K44" s="5"/>
    </row>
    <row r="45" spans="2:11">
      <c r="B45" s="14"/>
      <c r="C45" s="107" t="s">
        <v>125</v>
      </c>
      <c r="D45" s="107"/>
      <c r="E45" s="107"/>
      <c r="F45" s="107"/>
      <c r="G45" s="107"/>
      <c r="H45" s="110">
        <v>0</v>
      </c>
      <c r="I45" s="4"/>
      <c r="J45" s="110">
        <v>0</v>
      </c>
      <c r="K45" s="5"/>
    </row>
    <row r="46" spans="2:11">
      <c r="B46" s="14"/>
      <c r="C46" s="107" t="s">
        <v>170</v>
      </c>
      <c r="D46" s="107"/>
      <c r="E46" s="107"/>
      <c r="F46" s="107"/>
      <c r="G46" s="107"/>
      <c r="H46" s="110">
        <v>0</v>
      </c>
      <c r="I46" s="4"/>
      <c r="J46" s="110">
        <v>0</v>
      </c>
      <c r="K46" s="5"/>
    </row>
    <row r="47" spans="2:11">
      <c r="B47" s="14"/>
      <c r="C47" s="107" t="s">
        <v>128</v>
      </c>
      <c r="D47" s="107"/>
      <c r="E47" s="107"/>
      <c r="F47" s="107"/>
      <c r="G47" s="107"/>
      <c r="H47" s="110">
        <v>0</v>
      </c>
      <c r="I47" s="4"/>
      <c r="J47" s="110">
        <v>0</v>
      </c>
      <c r="K47" s="5"/>
    </row>
    <row r="48" spans="2:11">
      <c r="B48" s="14"/>
      <c r="C48" s="107"/>
      <c r="D48" s="107" t="s">
        <v>130</v>
      </c>
      <c r="E48" s="107"/>
      <c r="F48" s="107"/>
      <c r="G48" s="107"/>
      <c r="H48" s="110">
        <f>SUM(H45:H47)</f>
        <v>0</v>
      </c>
      <c r="J48" s="110">
        <f>SUM(J45:J47)</f>
        <v>0</v>
      </c>
      <c r="K48" s="5"/>
    </row>
    <row r="49" spans="2:11" ht="15.75" thickBot="1">
      <c r="B49" s="14"/>
      <c r="C49" s="107"/>
      <c r="D49" s="107" t="s">
        <v>171</v>
      </c>
      <c r="E49" s="107"/>
      <c r="F49" s="107"/>
      <c r="G49" s="107"/>
      <c r="H49" s="112">
        <f>H43+H38+H48</f>
        <v>0</v>
      </c>
      <c r="I49" s="4"/>
      <c r="J49" s="112">
        <f>J43+J38+J48</f>
        <v>0</v>
      </c>
      <c r="K49" s="5"/>
    </row>
    <row r="50" spans="2:11" ht="15.75" thickTop="1">
      <c r="B50" s="16"/>
      <c r="C50" s="117"/>
      <c r="D50" s="117"/>
      <c r="E50" s="117"/>
      <c r="F50" s="117"/>
      <c r="G50" s="117"/>
      <c r="H50" s="25"/>
      <c r="I50" s="1"/>
      <c r="J50" s="1"/>
      <c r="K50" s="7"/>
    </row>
  </sheetData>
  <customSheetViews>
    <customSheetView guid="{5ABE5399-A58E-4E28-A2DD-CED5774690F5}" scale="115" showPageBreaks="1" fitToPage="1">
      <selection activeCell="F7" sqref="F7"/>
      <pageMargins left="0.25" right="0.25" top="0.5" bottom="0.5" header="0.3" footer="0.3"/>
      <printOptions horizontalCentered="1" verticalCentered="1"/>
      <pageSetup scale="92" orientation="portrait" r:id="rId1"/>
      <headerFooter>
        <oddHeader xml:space="preserve">&amp;RSchedule B </oddHeader>
      </headerFooter>
    </customSheetView>
    <customSheetView guid="{177F6D5A-F0E0-4000-93E4-88F1FE234292}" scale="115" showPageBreaks="1" fitToPage="1">
      <pageMargins left="0.25" right="0.25" top="0.5" bottom="0.5" header="0.3" footer="0.3"/>
      <printOptions horizontalCentered="1" verticalCentered="1"/>
      <pageSetup scale="92" orientation="portrait" r:id="rId2"/>
      <headerFooter>
        <oddHeader xml:space="preserve">&amp;RSchedule B </oddHeader>
      </headerFooter>
    </customSheetView>
    <customSheetView guid="{2451F590-ABAC-440D-8936-6CB453062081}" scale="115" showPageBreaks="1" fitToPage="1">
      <selection activeCell="F7" sqref="F7"/>
      <pageMargins left="0.25" right="0.25" top="0.5" bottom="0.5" header="0.3" footer="0.3"/>
      <printOptions horizontalCentered="1" verticalCentered="1"/>
      <pageSetup scale="92" orientation="portrait" r:id="rId3"/>
      <headerFooter>
        <oddHeader xml:space="preserve">&amp;RSchedule B </oddHeader>
      </headerFooter>
    </customSheetView>
  </customSheetViews>
  <mergeCells count="5">
    <mergeCell ref="C28:E28"/>
    <mergeCell ref="D1:K1"/>
    <mergeCell ref="C3:K3"/>
    <mergeCell ref="C5:E5"/>
    <mergeCell ref="C2:J2"/>
  </mergeCells>
  <phoneticPr fontId="0" type="noConversion"/>
  <printOptions horizontalCentered="1" verticalCentered="1"/>
  <pageMargins left="0.25" right="0.25" top="0.5" bottom="0.5" header="0.3" footer="0.3"/>
  <pageSetup scale="92" orientation="portrait" r:id="rId4"/>
  <headerFooter>
    <oddHeader xml:space="preserve">&amp;RSchedule B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opLeftCell="A4" workbookViewId="0">
      <selection activeCell="P9" sqref="P9"/>
    </sheetView>
  </sheetViews>
  <sheetFormatPr defaultRowHeight="15"/>
  <cols>
    <col min="1" max="1" width="3.7109375" customWidth="1"/>
    <col min="2" max="2" width="17.7109375" customWidth="1"/>
    <col min="3" max="3" width="3.7109375" customWidth="1"/>
    <col min="4" max="4" width="9.7109375" customWidth="1"/>
    <col min="5" max="5" width="1.7109375" customWidth="1"/>
    <col min="6" max="6" width="9.7109375" customWidth="1"/>
    <col min="7" max="7" width="1.7109375" customWidth="1"/>
    <col min="8" max="8" width="10.7109375" customWidth="1"/>
    <col min="9" max="9" width="2" customWidth="1"/>
    <col min="10" max="10" width="10.7109375" customWidth="1"/>
    <col min="11" max="11" width="2" customWidth="1"/>
    <col min="12" max="12" width="14.28515625" customWidth="1"/>
    <col min="13" max="13" width="1.28515625" customWidth="1"/>
    <col min="14" max="14" width="14" customWidth="1"/>
    <col min="15" max="15" width="1.5703125" customWidth="1"/>
    <col min="16" max="16" width="13.85546875" customWidth="1"/>
    <col min="17" max="17" width="1.5703125" customWidth="1"/>
    <col min="18" max="18" width="14" customWidth="1"/>
  </cols>
  <sheetData>
    <row r="1" spans="2:18" ht="24" customHeight="1">
      <c r="B1" s="18" t="s">
        <v>35</v>
      </c>
      <c r="C1" s="165" t="str">
        <f>'Sch A Cover Sheeet'!E9</f>
        <v>ABC Small Natural Gas Company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</row>
    <row r="2" spans="2:18" ht="21" customHeight="1" thickBot="1">
      <c r="B2" s="71"/>
      <c r="C2" s="72"/>
      <c r="D2" s="164" t="s">
        <v>85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3"/>
    </row>
    <row r="3" spans="2:18" ht="15.75" thickTop="1">
      <c r="B3" s="1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2:18" ht="63" customHeight="1">
      <c r="B4" s="59" t="s">
        <v>95</v>
      </c>
      <c r="C4" s="2"/>
      <c r="D4" s="158" t="s">
        <v>70</v>
      </c>
      <c r="E4" s="159"/>
      <c r="F4" s="160"/>
      <c r="G4" s="2"/>
      <c r="H4" s="161" t="s">
        <v>148</v>
      </c>
      <c r="I4" s="162"/>
      <c r="J4" s="163"/>
      <c r="K4" s="87"/>
      <c r="L4" s="31" t="s">
        <v>153</v>
      </c>
      <c r="M4" s="2"/>
      <c r="N4" s="31" t="s">
        <v>149</v>
      </c>
      <c r="O4" s="2"/>
      <c r="P4" s="31" t="s">
        <v>77</v>
      </c>
      <c r="Q4" s="2"/>
      <c r="R4" s="31" t="s">
        <v>79</v>
      </c>
    </row>
    <row r="5" spans="2:18" ht="45">
      <c r="B5" s="14"/>
      <c r="C5" s="4"/>
      <c r="D5" s="32" t="s">
        <v>71</v>
      </c>
      <c r="E5" s="21"/>
      <c r="F5" s="32" t="s">
        <v>72</v>
      </c>
      <c r="G5" s="4"/>
      <c r="H5" s="32" t="s">
        <v>74</v>
      </c>
      <c r="I5" s="21"/>
      <c r="J5" s="32" t="s">
        <v>73</v>
      </c>
      <c r="K5" s="21"/>
      <c r="L5" s="32"/>
      <c r="M5" s="4"/>
      <c r="N5" s="34" t="s">
        <v>78</v>
      </c>
      <c r="O5" s="4"/>
      <c r="P5" s="28"/>
      <c r="Q5" s="4"/>
      <c r="R5" s="37"/>
    </row>
    <row r="6" spans="2:18">
      <c r="B6" s="60"/>
      <c r="C6" s="1"/>
      <c r="D6" s="39" t="s">
        <v>80</v>
      </c>
      <c r="E6" s="61"/>
      <c r="F6" s="39" t="s">
        <v>81</v>
      </c>
      <c r="G6" s="62"/>
      <c r="H6" s="39" t="s">
        <v>82</v>
      </c>
      <c r="I6" s="61"/>
      <c r="J6" s="39" t="s">
        <v>83</v>
      </c>
      <c r="K6" s="61"/>
      <c r="L6" s="40" t="s">
        <v>84</v>
      </c>
      <c r="M6" s="62"/>
      <c r="N6" s="40" t="s">
        <v>150</v>
      </c>
      <c r="O6" s="62"/>
      <c r="P6" s="40" t="s">
        <v>151</v>
      </c>
      <c r="Q6" s="62"/>
      <c r="R6" s="40" t="s">
        <v>152</v>
      </c>
    </row>
    <row r="7" spans="2:18">
      <c r="B7" s="47"/>
      <c r="C7" s="4"/>
      <c r="D7" s="34"/>
      <c r="E7" s="21"/>
      <c r="F7" s="34"/>
      <c r="G7" s="4"/>
      <c r="H7" s="34"/>
      <c r="I7" s="21"/>
      <c r="J7" s="34"/>
      <c r="K7" s="21"/>
      <c r="L7" s="37"/>
      <c r="M7" s="4"/>
      <c r="N7" s="37"/>
      <c r="O7" s="4"/>
      <c r="P7" s="37"/>
      <c r="Q7" s="4"/>
      <c r="R7" s="37"/>
    </row>
    <row r="8" spans="2:18">
      <c r="B8" s="47" t="s">
        <v>61</v>
      </c>
      <c r="C8" s="4"/>
      <c r="D8" s="113"/>
      <c r="E8" s="21"/>
      <c r="F8" s="113"/>
      <c r="G8" s="4"/>
      <c r="H8" s="115"/>
      <c r="I8" s="21"/>
      <c r="J8" s="115"/>
      <c r="K8" s="21"/>
      <c r="L8" s="115"/>
      <c r="M8" s="4"/>
      <c r="N8" s="36"/>
      <c r="O8" s="4"/>
      <c r="P8" s="28"/>
      <c r="Q8" s="4"/>
      <c r="R8" s="28"/>
    </row>
    <row r="9" spans="2:18">
      <c r="B9" s="14" t="s">
        <v>62</v>
      </c>
      <c r="C9" s="4"/>
      <c r="D9" s="10">
        <v>0</v>
      </c>
      <c r="E9" s="4"/>
      <c r="F9" s="10">
        <v>0</v>
      </c>
      <c r="G9" s="4"/>
      <c r="H9" s="115">
        <v>0</v>
      </c>
      <c r="I9" s="53"/>
      <c r="J9" s="115">
        <v>0</v>
      </c>
      <c r="K9" s="53"/>
      <c r="L9" s="115">
        <v>0</v>
      </c>
      <c r="M9" s="4"/>
      <c r="N9" s="11">
        <f>J9+L9</f>
        <v>0</v>
      </c>
      <c r="O9" s="4"/>
      <c r="P9" s="44">
        <v>0</v>
      </c>
      <c r="Q9" s="4"/>
      <c r="R9" s="44">
        <f t="shared" ref="R9:R15" si="0">N9+P9</f>
        <v>0</v>
      </c>
    </row>
    <row r="10" spans="2:18">
      <c r="B10" s="14" t="s">
        <v>63</v>
      </c>
      <c r="C10" s="4"/>
      <c r="D10" s="10">
        <v>0</v>
      </c>
      <c r="E10" s="4"/>
      <c r="F10" s="10">
        <v>0</v>
      </c>
      <c r="G10" s="4"/>
      <c r="H10" s="115">
        <v>0</v>
      </c>
      <c r="I10" s="53"/>
      <c r="J10" s="115">
        <v>0</v>
      </c>
      <c r="K10" s="53"/>
      <c r="L10" s="115">
        <v>0</v>
      </c>
      <c r="M10" s="4"/>
      <c r="N10" s="11">
        <f t="shared" ref="N10:N15" si="1">J10+L10</f>
        <v>0</v>
      </c>
      <c r="O10" s="4"/>
      <c r="P10" s="44">
        <v>0</v>
      </c>
      <c r="Q10" s="4"/>
      <c r="R10" s="44">
        <f t="shared" si="0"/>
        <v>0</v>
      </c>
    </row>
    <row r="11" spans="2:18">
      <c r="B11" s="14" t="s">
        <v>64</v>
      </c>
      <c r="C11" s="4"/>
      <c r="D11" s="10">
        <v>0</v>
      </c>
      <c r="E11" s="4"/>
      <c r="F11" s="10">
        <v>0</v>
      </c>
      <c r="G11" s="4"/>
      <c r="H11" s="115">
        <v>0</v>
      </c>
      <c r="I11" s="53"/>
      <c r="J11" s="115">
        <v>0</v>
      </c>
      <c r="K11" s="53"/>
      <c r="L11" s="115">
        <v>0</v>
      </c>
      <c r="M11" s="4"/>
      <c r="N11" s="11">
        <f t="shared" si="1"/>
        <v>0</v>
      </c>
      <c r="O11" s="4"/>
      <c r="P11" s="44">
        <v>0</v>
      </c>
      <c r="Q11" s="4"/>
      <c r="R11" s="44">
        <f t="shared" si="0"/>
        <v>0</v>
      </c>
    </row>
    <row r="12" spans="2:18">
      <c r="B12" s="14" t="s">
        <v>65</v>
      </c>
      <c r="C12" s="4"/>
      <c r="D12" s="10">
        <v>0</v>
      </c>
      <c r="E12" s="4"/>
      <c r="F12" s="10">
        <v>0</v>
      </c>
      <c r="G12" s="4"/>
      <c r="H12" s="116">
        <v>0</v>
      </c>
      <c r="I12" s="53"/>
      <c r="J12" s="116">
        <v>0</v>
      </c>
      <c r="K12" s="53"/>
      <c r="L12" s="116">
        <v>0</v>
      </c>
      <c r="M12" s="4"/>
      <c r="N12" s="11">
        <f t="shared" si="1"/>
        <v>0</v>
      </c>
      <c r="O12" s="4"/>
      <c r="P12" s="44">
        <v>0</v>
      </c>
      <c r="Q12" s="4"/>
      <c r="R12" s="44">
        <f t="shared" si="0"/>
        <v>0</v>
      </c>
    </row>
    <row r="13" spans="2:18">
      <c r="B13" s="14" t="s">
        <v>66</v>
      </c>
      <c r="C13" s="4"/>
      <c r="D13" s="4"/>
      <c r="E13" s="4"/>
      <c r="F13" s="114"/>
      <c r="G13" s="4"/>
      <c r="H13" s="115">
        <v>0</v>
      </c>
      <c r="I13" s="53"/>
      <c r="J13" s="115">
        <v>0</v>
      </c>
      <c r="K13" s="53"/>
      <c r="L13" s="115">
        <v>0</v>
      </c>
      <c r="M13" s="4"/>
      <c r="N13" s="11"/>
      <c r="O13" s="4"/>
      <c r="P13" s="36">
        <v>0</v>
      </c>
      <c r="Q13" s="4"/>
      <c r="R13" s="44">
        <f t="shared" si="0"/>
        <v>0</v>
      </c>
    </row>
    <row r="14" spans="2:18">
      <c r="B14" s="14" t="s">
        <v>67</v>
      </c>
      <c r="C14" s="4"/>
      <c r="D14" s="4"/>
      <c r="E14" s="4"/>
      <c r="F14" s="4"/>
      <c r="G14" s="4"/>
      <c r="H14" s="115">
        <v>0</v>
      </c>
      <c r="I14" s="53"/>
      <c r="J14" s="115">
        <v>0</v>
      </c>
      <c r="K14" s="53"/>
      <c r="L14" s="115">
        <v>0</v>
      </c>
      <c r="M14" s="4"/>
      <c r="N14" s="11">
        <f t="shared" si="1"/>
        <v>0</v>
      </c>
      <c r="O14" s="4"/>
      <c r="P14" s="44">
        <v>0</v>
      </c>
      <c r="Q14" s="4"/>
      <c r="R14" s="44">
        <f t="shared" si="0"/>
        <v>0</v>
      </c>
    </row>
    <row r="15" spans="2:18">
      <c r="B15" s="14" t="s">
        <v>68</v>
      </c>
      <c r="C15" s="4"/>
      <c r="D15" s="4"/>
      <c r="E15" s="4"/>
      <c r="F15" s="4"/>
      <c r="G15" s="4"/>
      <c r="H15" s="115">
        <v>0</v>
      </c>
      <c r="I15" s="53"/>
      <c r="J15" s="115">
        <v>0</v>
      </c>
      <c r="K15" s="53"/>
      <c r="L15" s="115">
        <v>0</v>
      </c>
      <c r="M15" s="4"/>
      <c r="N15" s="11">
        <f t="shared" si="1"/>
        <v>0</v>
      </c>
      <c r="O15" s="4"/>
      <c r="P15" s="44">
        <v>0</v>
      </c>
      <c r="Q15" s="4"/>
      <c r="R15" s="44">
        <f t="shared" si="0"/>
        <v>0</v>
      </c>
    </row>
    <row r="16" spans="2:18" ht="9.75" customHeight="1">
      <c r="B16" s="14"/>
      <c r="C16" s="4"/>
      <c r="D16" s="4"/>
      <c r="E16" s="4"/>
      <c r="F16" s="4"/>
      <c r="G16" s="4"/>
      <c r="H16" s="9"/>
      <c r="I16" s="53"/>
      <c r="J16" s="9"/>
      <c r="K16" s="53"/>
      <c r="L16" s="9"/>
      <c r="M16" s="4"/>
      <c r="N16" s="11"/>
      <c r="O16" s="4"/>
      <c r="P16" s="44"/>
      <c r="Q16" s="4"/>
      <c r="R16" s="43"/>
    </row>
    <row r="17" spans="2:18" ht="9" customHeight="1">
      <c r="B17" s="14"/>
      <c r="C17" s="4"/>
      <c r="D17" s="4"/>
      <c r="E17" s="4"/>
      <c r="F17" s="4"/>
      <c r="G17" s="4"/>
      <c r="H17" s="63"/>
      <c r="I17" s="64"/>
      <c r="J17" s="63"/>
      <c r="K17" s="64"/>
      <c r="L17" s="63"/>
      <c r="M17" s="55"/>
      <c r="N17" s="65"/>
      <c r="O17" s="55"/>
      <c r="P17" s="66"/>
      <c r="Q17" s="55"/>
      <c r="R17" s="74"/>
    </row>
    <row r="18" spans="2:18" ht="8.25" customHeight="1">
      <c r="B18" s="14"/>
      <c r="C18" s="4"/>
      <c r="D18" s="4"/>
      <c r="E18" s="4"/>
      <c r="F18" s="4"/>
      <c r="G18" s="4"/>
      <c r="H18" s="9"/>
      <c r="I18" s="53"/>
      <c r="J18" s="9"/>
      <c r="K18" s="53"/>
      <c r="L18" s="9"/>
      <c r="M18" s="4"/>
      <c r="N18" s="11"/>
      <c r="O18" s="4"/>
      <c r="P18" s="44"/>
      <c r="Q18" s="4"/>
      <c r="R18" s="43"/>
    </row>
    <row r="19" spans="2:18" ht="15.75" thickBot="1">
      <c r="B19" s="30" t="s">
        <v>69</v>
      </c>
      <c r="C19" s="4"/>
      <c r="D19" s="4"/>
      <c r="E19" s="4"/>
      <c r="F19" s="4"/>
      <c r="G19" s="4"/>
      <c r="H19" s="58">
        <f>SUM(H9:H15)</f>
        <v>0</v>
      </c>
      <c r="I19" s="38"/>
      <c r="J19" s="58">
        <f>SUM(J9:J15)</f>
        <v>0</v>
      </c>
      <c r="K19" s="88"/>
      <c r="L19" s="58">
        <f>SUM(L9:L15)</f>
        <v>0</v>
      </c>
      <c r="M19" s="14"/>
      <c r="N19" s="58">
        <f>SUM(N9:N15)</f>
        <v>0</v>
      </c>
      <c r="O19" s="14"/>
      <c r="P19" s="58">
        <f>SUM(P9:P15)</f>
        <v>0</v>
      </c>
      <c r="Q19" s="14"/>
      <c r="R19" s="58">
        <f>SUM(R9:R15)</f>
        <v>0</v>
      </c>
    </row>
    <row r="20" spans="2:18" ht="15.75" thickTop="1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2:18">
      <c r="B21" s="1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</row>
    <row r="22" spans="2:18">
      <c r="B22" s="14"/>
      <c r="C22" s="4" t="s">
        <v>75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2:18">
      <c r="B23" s="14"/>
      <c r="C23" s="4" t="s">
        <v>76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2:18">
      <c r="B24" s="1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2:18">
      <c r="B25" s="1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2:18">
      <c r="B26" s="1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2:18">
      <c r="B27" s="1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2:18">
      <c r="B28" s="1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2:18">
      <c r="B29" s="1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2:18"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7"/>
    </row>
  </sheetData>
  <customSheetViews>
    <customSheetView guid="{5ABE5399-A58E-4E28-A2DD-CED5774690F5}" showPageBreaks="1" fitToPage="1" topLeftCell="A4">
      <selection activeCell="P9" sqref="P9"/>
      <pageMargins left="0.25" right="0.25" top="0.75" bottom="0.75" header="0.3" footer="0.3"/>
      <printOptions horizontalCentered="1" verticalCentered="1"/>
      <pageSetup scale="99" orientation="landscape" r:id="rId1"/>
      <headerFooter>
        <oddHeader xml:space="preserve">&amp;RSchedule C  </oddHeader>
      </headerFooter>
    </customSheetView>
    <customSheetView guid="{177F6D5A-F0E0-4000-93E4-88F1FE234292}" showPageBreaks="1" fitToPage="1" topLeftCell="A4">
      <selection activeCell="I19" sqref="I19"/>
      <pageMargins left="0.25" right="0.25" top="0.75" bottom="0.75" header="0.3" footer="0.3"/>
      <printOptions horizontalCentered="1" verticalCentered="1"/>
      <pageSetup scale="98" orientation="landscape" r:id="rId2"/>
      <headerFooter>
        <oddHeader xml:space="preserve">&amp;RSchedule C  </oddHeader>
      </headerFooter>
    </customSheetView>
    <customSheetView guid="{2451F590-ABAC-440D-8936-6CB453062081}" showPageBreaks="1" fitToPage="1" topLeftCell="A4">
      <selection activeCell="P9" sqref="P9"/>
      <pageMargins left="0.25" right="0.25" top="0.75" bottom="0.75" header="0.3" footer="0.3"/>
      <printOptions horizontalCentered="1" verticalCentered="1"/>
      <pageSetup scale="98" orientation="landscape" r:id="rId3"/>
      <headerFooter>
        <oddHeader xml:space="preserve">&amp;RSchedule C  </oddHeader>
      </headerFooter>
    </customSheetView>
  </customSheetViews>
  <mergeCells count="4">
    <mergeCell ref="D4:F4"/>
    <mergeCell ref="H4:J4"/>
    <mergeCell ref="D2:P2"/>
    <mergeCell ref="C1:R1"/>
  </mergeCells>
  <phoneticPr fontId="0" type="noConversion"/>
  <printOptions horizontalCentered="1" verticalCentered="1"/>
  <pageMargins left="0.25" right="0.25" top="0.75" bottom="0.75" header="0.3" footer="0.3"/>
  <pageSetup scale="99" orientation="landscape" r:id="rId4"/>
  <headerFooter>
    <oddHeader xml:space="preserve">&amp;RSchedule C  </oddHeader>
  </headerFooter>
  <ignoredErrors>
    <ignoredError sqref="F6 J6 L6 H6 D6 P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"/>
  <sheetViews>
    <sheetView zoomScaleNormal="115" workbookViewId="0">
      <selection activeCell="M7" sqref="M7"/>
    </sheetView>
  </sheetViews>
  <sheetFormatPr defaultRowHeight="15"/>
  <cols>
    <col min="1" max="1" width="4.140625" customWidth="1"/>
    <col min="2" max="2" width="16.5703125" bestFit="1" customWidth="1"/>
    <col min="3" max="3" width="14.5703125" customWidth="1"/>
    <col min="4" max="4" width="1" customWidth="1"/>
    <col min="5" max="5" width="12.85546875" customWidth="1"/>
    <col min="6" max="6" width="1.7109375" customWidth="1"/>
    <col min="7" max="7" width="12.7109375" customWidth="1"/>
    <col min="8" max="8" width="2" customWidth="1"/>
    <col min="9" max="9" width="14.7109375" customWidth="1"/>
    <col min="10" max="10" width="1.7109375" customWidth="1"/>
    <col min="11" max="11" width="14.7109375" customWidth="1"/>
    <col min="12" max="12" width="1.5703125" customWidth="1"/>
    <col min="13" max="13" width="14.7109375" customWidth="1"/>
    <col min="14" max="14" width="1.5703125" customWidth="1"/>
    <col min="15" max="15" width="18.28515625" customWidth="1"/>
    <col min="16" max="16" width="4.28515625" customWidth="1"/>
  </cols>
  <sheetData>
    <row r="1" spans="2:16" ht="24" customHeight="1">
      <c r="B1" s="18" t="s">
        <v>35</v>
      </c>
      <c r="C1" s="153" t="str">
        <f>'Sch A Cover Sheeet'!E9</f>
        <v>ABC Small Natural Gas Company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3"/>
    </row>
    <row r="2" spans="2:16" ht="24" customHeight="1" thickBot="1">
      <c r="B2" s="22"/>
      <c r="C2" s="167" t="s">
        <v>86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23"/>
    </row>
    <row r="3" spans="2:16" ht="9.75" customHeight="1" thickTop="1">
      <c r="B3" s="1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2:16" ht="51" customHeight="1">
      <c r="B4" s="14"/>
      <c r="C4" s="4"/>
      <c r="D4" s="4"/>
      <c r="E4" s="161" t="s">
        <v>156</v>
      </c>
      <c r="F4" s="162"/>
      <c r="G4" s="163"/>
      <c r="H4" s="86"/>
      <c r="I4" s="31" t="s">
        <v>155</v>
      </c>
      <c r="J4" s="4"/>
      <c r="K4" s="31" t="s">
        <v>149</v>
      </c>
      <c r="L4" s="4"/>
      <c r="M4" s="31" t="s">
        <v>161</v>
      </c>
      <c r="N4" s="4"/>
      <c r="O4" s="31" t="s">
        <v>79</v>
      </c>
      <c r="P4" s="5"/>
    </row>
    <row r="5" spans="2:16" ht="30">
      <c r="B5" s="14"/>
      <c r="C5" s="4"/>
      <c r="D5" s="4"/>
      <c r="E5" s="32" t="s">
        <v>74</v>
      </c>
      <c r="F5" s="21"/>
      <c r="G5" s="32" t="s">
        <v>73</v>
      </c>
      <c r="H5" s="21"/>
      <c r="I5" s="32"/>
      <c r="J5" s="4"/>
      <c r="K5" s="32" t="s">
        <v>78</v>
      </c>
      <c r="L5" s="4"/>
      <c r="M5" s="37"/>
      <c r="N5" s="4"/>
      <c r="O5" s="37"/>
      <c r="P5" s="5"/>
    </row>
    <row r="6" spans="2:16">
      <c r="B6" s="47"/>
      <c r="C6" s="4"/>
      <c r="D6" s="48"/>
      <c r="E6" s="39" t="s">
        <v>80</v>
      </c>
      <c r="F6" s="49"/>
      <c r="G6" s="39" t="s">
        <v>81</v>
      </c>
      <c r="H6" s="49"/>
      <c r="I6" s="40" t="s">
        <v>82</v>
      </c>
      <c r="J6" s="48"/>
      <c r="K6" s="40" t="s">
        <v>162</v>
      </c>
      <c r="L6" s="48"/>
      <c r="M6" s="40" t="s">
        <v>84</v>
      </c>
      <c r="N6" s="48"/>
      <c r="O6" s="40" t="s">
        <v>154</v>
      </c>
      <c r="P6" s="5"/>
    </row>
    <row r="7" spans="2:16" ht="18" thickBot="1">
      <c r="B7" s="50" t="s">
        <v>195</v>
      </c>
      <c r="C7" s="4"/>
      <c r="D7" s="4"/>
      <c r="E7" s="41">
        <f>'Sch C Statement of Revenues'!H19</f>
        <v>0</v>
      </c>
      <c r="F7" s="51"/>
      <c r="G7" s="41">
        <f>'Sch C Statement of Revenues'!J19</f>
        <v>0</v>
      </c>
      <c r="H7" s="51"/>
      <c r="I7" s="42">
        <f>'Sch C Statement of Revenues'!L19</f>
        <v>0</v>
      </c>
      <c r="J7" s="4"/>
      <c r="K7" s="42">
        <f>'Sch C Statement of Revenues'!N19</f>
        <v>0</v>
      </c>
      <c r="L7" s="4"/>
      <c r="M7" s="42">
        <f>'Sch C Statement of Revenues'!P19</f>
        <v>0</v>
      </c>
      <c r="N7" s="4"/>
      <c r="O7" s="42">
        <f>'Sch C Statement of Revenues'!R19</f>
        <v>0</v>
      </c>
      <c r="P7" s="5"/>
    </row>
    <row r="8" spans="2:16" ht="15.75" thickTop="1">
      <c r="B8" s="47"/>
      <c r="C8" s="4"/>
      <c r="D8" s="4"/>
      <c r="E8" s="33"/>
      <c r="F8" s="51"/>
      <c r="G8" s="33"/>
      <c r="H8" s="51"/>
      <c r="I8" s="35"/>
      <c r="J8" s="4"/>
      <c r="K8" s="35"/>
      <c r="L8" s="4"/>
      <c r="M8" s="28"/>
      <c r="N8" s="4"/>
      <c r="O8" s="28"/>
      <c r="P8" s="5"/>
    </row>
    <row r="9" spans="2:16">
      <c r="B9" s="50" t="s">
        <v>87</v>
      </c>
      <c r="C9" s="4"/>
      <c r="D9" s="4"/>
      <c r="E9" s="34"/>
      <c r="F9" s="21"/>
      <c r="G9" s="34"/>
      <c r="H9" s="21"/>
      <c r="I9" s="36"/>
      <c r="J9" s="4"/>
      <c r="K9" s="36"/>
      <c r="L9" s="4"/>
      <c r="M9" s="28"/>
      <c r="N9" s="4"/>
      <c r="O9" s="28"/>
      <c r="P9" s="5"/>
    </row>
    <row r="10" spans="2:16">
      <c r="B10" s="14" t="s">
        <v>172</v>
      </c>
      <c r="C10" s="4"/>
      <c r="D10" s="4"/>
      <c r="E10" s="9">
        <v>0</v>
      </c>
      <c r="F10" s="21"/>
      <c r="G10" s="9">
        <v>0</v>
      </c>
      <c r="H10" s="53"/>
      <c r="I10" s="9">
        <v>0</v>
      </c>
      <c r="J10" s="4"/>
      <c r="K10" s="9">
        <f>G10+I10</f>
        <v>0</v>
      </c>
      <c r="L10" s="4"/>
      <c r="M10" s="9">
        <v>0</v>
      </c>
      <c r="N10" s="4"/>
      <c r="O10" s="43">
        <f>K10+M10</f>
        <v>0</v>
      </c>
      <c r="P10" s="5"/>
    </row>
    <row r="11" spans="2:16">
      <c r="B11" s="14" t="s">
        <v>174</v>
      </c>
      <c r="C11" s="4"/>
      <c r="D11" s="4"/>
      <c r="E11" s="9">
        <v>0</v>
      </c>
      <c r="F11" s="21"/>
      <c r="G11" s="9">
        <v>0</v>
      </c>
      <c r="H11" s="53"/>
      <c r="I11" s="9">
        <v>0</v>
      </c>
      <c r="J11" s="4"/>
      <c r="K11" s="9">
        <f t="shared" ref="K11:K23" si="0">G11+I11</f>
        <v>0</v>
      </c>
      <c r="L11" s="4"/>
      <c r="M11" s="9">
        <v>0</v>
      </c>
      <c r="N11" s="4"/>
      <c r="O11" s="43">
        <f t="shared" ref="O11:O22" si="1">K11+M11</f>
        <v>0</v>
      </c>
      <c r="P11" s="5"/>
    </row>
    <row r="12" spans="2:16">
      <c r="B12" s="14" t="s">
        <v>173</v>
      </c>
      <c r="C12" s="4"/>
      <c r="D12" s="4"/>
      <c r="E12" s="9">
        <v>0</v>
      </c>
      <c r="F12" s="21"/>
      <c r="G12" s="9">
        <v>0</v>
      </c>
      <c r="H12" s="53"/>
      <c r="I12" s="9">
        <v>0</v>
      </c>
      <c r="J12" s="4"/>
      <c r="K12" s="9">
        <f t="shared" si="0"/>
        <v>0</v>
      </c>
      <c r="L12" s="4"/>
      <c r="M12" s="9">
        <v>0</v>
      </c>
      <c r="N12" s="4"/>
      <c r="O12" s="43">
        <f t="shared" si="1"/>
        <v>0</v>
      </c>
      <c r="P12" s="5"/>
    </row>
    <row r="13" spans="2:16">
      <c r="B13" s="14" t="s">
        <v>175</v>
      </c>
      <c r="C13" s="4"/>
      <c r="D13" s="4"/>
      <c r="E13" s="11">
        <v>0</v>
      </c>
      <c r="F13" s="21"/>
      <c r="G13" s="11">
        <v>0</v>
      </c>
      <c r="H13" s="53"/>
      <c r="I13" s="11">
        <v>0</v>
      </c>
      <c r="J13" s="4"/>
      <c r="K13" s="9">
        <f t="shared" si="0"/>
        <v>0</v>
      </c>
      <c r="L13" s="4"/>
      <c r="M13" s="11">
        <v>0</v>
      </c>
      <c r="N13" s="4"/>
      <c r="O13" s="43">
        <f t="shared" si="1"/>
        <v>0</v>
      </c>
      <c r="P13" s="5"/>
    </row>
    <row r="14" spans="2:16">
      <c r="B14" s="14" t="s">
        <v>180</v>
      </c>
      <c r="C14" s="4"/>
      <c r="D14" s="4"/>
      <c r="E14" s="11">
        <v>0</v>
      </c>
      <c r="F14" s="21"/>
      <c r="G14" s="11">
        <v>0</v>
      </c>
      <c r="H14" s="53"/>
      <c r="I14" s="11">
        <v>0</v>
      </c>
      <c r="J14" s="4"/>
      <c r="K14" s="9">
        <f t="shared" si="0"/>
        <v>0</v>
      </c>
      <c r="L14" s="4"/>
      <c r="M14" s="11">
        <v>0</v>
      </c>
      <c r="N14" s="4"/>
      <c r="O14" s="43"/>
      <c r="P14" s="5"/>
    </row>
    <row r="15" spans="2:16">
      <c r="B15" s="14" t="s">
        <v>176</v>
      </c>
      <c r="C15" s="4"/>
      <c r="D15" s="4"/>
      <c r="E15" s="11">
        <v>0</v>
      </c>
      <c r="F15" s="21"/>
      <c r="G15" s="11">
        <v>0</v>
      </c>
      <c r="H15" s="53"/>
      <c r="I15" s="11">
        <v>0</v>
      </c>
      <c r="J15" s="4"/>
      <c r="K15" s="9">
        <f t="shared" si="0"/>
        <v>0</v>
      </c>
      <c r="L15" s="4"/>
      <c r="M15" s="11">
        <v>0</v>
      </c>
      <c r="N15" s="4"/>
      <c r="O15" s="43">
        <f t="shared" si="1"/>
        <v>0</v>
      </c>
      <c r="P15" s="5"/>
    </row>
    <row r="16" spans="2:16">
      <c r="B16" s="14" t="s">
        <v>88</v>
      </c>
      <c r="C16" s="4"/>
      <c r="D16" s="4"/>
      <c r="E16" s="11">
        <v>0</v>
      </c>
      <c r="F16" s="21"/>
      <c r="G16" s="11">
        <v>0</v>
      </c>
      <c r="H16" s="53"/>
      <c r="I16" s="11">
        <v>0</v>
      </c>
      <c r="J16" s="4"/>
      <c r="K16" s="9">
        <f t="shared" si="0"/>
        <v>0</v>
      </c>
      <c r="L16" s="4"/>
      <c r="M16" s="11">
        <v>0</v>
      </c>
      <c r="N16" s="4"/>
      <c r="O16" s="43">
        <f t="shared" si="1"/>
        <v>0</v>
      </c>
      <c r="P16" s="5"/>
    </row>
    <row r="17" spans="2:16">
      <c r="B17" s="14" t="s">
        <v>89</v>
      </c>
      <c r="C17" s="4"/>
      <c r="D17" s="4"/>
      <c r="E17" s="9">
        <v>0</v>
      </c>
      <c r="F17" s="21"/>
      <c r="G17" s="9">
        <v>0</v>
      </c>
      <c r="H17" s="53"/>
      <c r="I17" s="9">
        <v>0</v>
      </c>
      <c r="J17" s="4"/>
      <c r="K17" s="9">
        <f t="shared" si="0"/>
        <v>0</v>
      </c>
      <c r="L17" s="4"/>
      <c r="M17" s="9">
        <v>0</v>
      </c>
      <c r="N17" s="4"/>
      <c r="O17" s="43">
        <f t="shared" si="1"/>
        <v>0</v>
      </c>
      <c r="P17" s="5"/>
    </row>
    <row r="18" spans="2:16">
      <c r="B18" s="52" t="s">
        <v>90</v>
      </c>
      <c r="C18" s="4"/>
      <c r="D18" s="4"/>
      <c r="E18" s="45">
        <v>0</v>
      </c>
      <c r="F18" s="21"/>
      <c r="G18" s="45">
        <v>0</v>
      </c>
      <c r="H18" s="89"/>
      <c r="I18" s="45">
        <v>0</v>
      </c>
      <c r="J18" s="4"/>
      <c r="K18" s="11">
        <f t="shared" si="0"/>
        <v>0</v>
      </c>
      <c r="L18" s="4"/>
      <c r="M18" s="45">
        <v>0</v>
      </c>
      <c r="N18" s="4"/>
      <c r="O18" s="44">
        <f t="shared" si="1"/>
        <v>0</v>
      </c>
      <c r="P18" s="5"/>
    </row>
    <row r="19" spans="2:16">
      <c r="B19" s="50" t="s">
        <v>91</v>
      </c>
      <c r="C19" s="4"/>
      <c r="D19" s="4"/>
      <c r="E19" s="6"/>
      <c r="F19" s="21"/>
      <c r="G19" s="6"/>
      <c r="H19" s="53"/>
      <c r="I19" s="6"/>
      <c r="J19" s="4"/>
      <c r="K19" s="147"/>
      <c r="L19" s="4"/>
      <c r="M19" s="147"/>
      <c r="N19" s="4"/>
      <c r="O19" s="148"/>
      <c r="P19" s="5"/>
    </row>
    <row r="20" spans="2:16">
      <c r="B20" s="52" t="s">
        <v>92</v>
      </c>
      <c r="C20" s="4"/>
      <c r="D20" s="4"/>
      <c r="E20" s="9">
        <v>0</v>
      </c>
      <c r="F20" s="21"/>
      <c r="G20" s="9">
        <v>0</v>
      </c>
      <c r="H20" s="53"/>
      <c r="I20" s="9">
        <v>0</v>
      </c>
      <c r="J20" s="4"/>
      <c r="K20" s="9">
        <f t="shared" si="0"/>
        <v>0</v>
      </c>
      <c r="L20" s="4"/>
      <c r="M20" s="9">
        <v>0</v>
      </c>
      <c r="N20" s="4"/>
      <c r="O20" s="43">
        <f t="shared" si="1"/>
        <v>0</v>
      </c>
      <c r="P20" s="5"/>
    </row>
    <row r="21" spans="2:16">
      <c r="B21" s="52" t="s">
        <v>93</v>
      </c>
      <c r="C21" s="4"/>
      <c r="D21" s="4"/>
      <c r="E21" s="11">
        <v>0</v>
      </c>
      <c r="F21" s="21"/>
      <c r="G21" s="11">
        <v>0</v>
      </c>
      <c r="H21" s="53"/>
      <c r="I21" s="11">
        <v>0</v>
      </c>
      <c r="J21" s="4"/>
      <c r="K21" s="9">
        <f t="shared" si="0"/>
        <v>0</v>
      </c>
      <c r="L21" s="4"/>
      <c r="M21" s="11">
        <v>0</v>
      </c>
      <c r="N21" s="4"/>
      <c r="O21" s="43">
        <f t="shared" si="1"/>
        <v>0</v>
      </c>
      <c r="P21" s="5"/>
    </row>
    <row r="22" spans="2:16">
      <c r="B22" s="52" t="s">
        <v>94</v>
      </c>
      <c r="C22" s="4"/>
      <c r="D22" s="4"/>
      <c r="E22" s="11">
        <v>0</v>
      </c>
      <c r="F22" s="21"/>
      <c r="G22" s="11">
        <v>0</v>
      </c>
      <c r="H22" s="53"/>
      <c r="I22" s="11">
        <v>0</v>
      </c>
      <c r="J22" s="4"/>
      <c r="K22" s="9">
        <f t="shared" si="0"/>
        <v>0</v>
      </c>
      <c r="L22" s="4"/>
      <c r="M22" s="11">
        <v>0</v>
      </c>
      <c r="N22" s="4"/>
      <c r="O22" s="43">
        <f t="shared" si="1"/>
        <v>0</v>
      </c>
      <c r="P22" s="5"/>
    </row>
    <row r="23" spans="2:16" ht="15.75" thickBot="1">
      <c r="B23" s="50" t="s">
        <v>187</v>
      </c>
      <c r="C23" s="4"/>
      <c r="D23" s="4"/>
      <c r="E23" s="46">
        <f>SUM(E10:E22)</f>
        <v>0</v>
      </c>
      <c r="F23" s="21"/>
      <c r="G23" s="46">
        <f>SUM(G10:G22)</f>
        <v>0</v>
      </c>
      <c r="H23" s="53"/>
      <c r="I23" s="46">
        <f>SUM(I10:I22)</f>
        <v>0</v>
      </c>
      <c r="J23" s="4"/>
      <c r="K23" s="9">
        <f t="shared" si="0"/>
        <v>0</v>
      </c>
      <c r="L23" s="4"/>
      <c r="M23" s="46">
        <f>SUM(M10:M22)</f>
        <v>0</v>
      </c>
      <c r="N23" s="4"/>
      <c r="O23" s="42">
        <f>SUM(O10:O22)</f>
        <v>0</v>
      </c>
      <c r="P23" s="5"/>
    </row>
    <row r="24" spans="2:16" ht="9.75" customHeight="1" thickTop="1">
      <c r="B24" s="50"/>
      <c r="C24" s="4"/>
      <c r="D24" s="4"/>
      <c r="E24" s="54"/>
      <c r="F24" s="56"/>
      <c r="G24" s="54"/>
      <c r="H24" s="64"/>
      <c r="I24" s="54"/>
      <c r="J24" s="55"/>
      <c r="K24" s="54"/>
      <c r="L24" s="55"/>
      <c r="M24" s="54"/>
      <c r="N24" s="55"/>
      <c r="O24" s="57"/>
      <c r="P24" s="5"/>
    </row>
    <row r="25" spans="2:16" ht="5.25" customHeight="1">
      <c r="B25" s="14"/>
      <c r="C25" s="4"/>
      <c r="D25" s="4"/>
      <c r="E25" s="6"/>
      <c r="F25" s="6"/>
      <c r="G25" s="6"/>
      <c r="H25" s="53"/>
      <c r="I25" s="6"/>
      <c r="J25" s="4"/>
      <c r="K25" s="6"/>
      <c r="L25" s="4"/>
      <c r="M25" s="28"/>
      <c r="N25" s="4"/>
      <c r="O25" s="28"/>
      <c r="P25" s="5"/>
    </row>
    <row r="26" spans="2:16">
      <c r="B26" s="50" t="s">
        <v>158</v>
      </c>
      <c r="C26" s="4"/>
      <c r="D26" s="4"/>
      <c r="E26" s="11">
        <f>E7-E23</f>
        <v>0</v>
      </c>
      <c r="F26" s="6"/>
      <c r="G26" s="11">
        <f>G7-G23</f>
        <v>0</v>
      </c>
      <c r="H26" s="53"/>
      <c r="I26" s="11">
        <f>I7-I23</f>
        <v>0</v>
      </c>
      <c r="J26" s="4"/>
      <c r="K26" s="11">
        <f>K7-K23</f>
        <v>0</v>
      </c>
      <c r="L26" s="4"/>
      <c r="M26" s="11">
        <f>M7-M23</f>
        <v>0</v>
      </c>
      <c r="N26" s="4"/>
      <c r="O26" s="11">
        <f>O7-O23</f>
        <v>0</v>
      </c>
      <c r="P26" s="5"/>
    </row>
    <row r="27" spans="2:16">
      <c r="B27" s="14"/>
      <c r="C27" s="4"/>
      <c r="D27" s="4"/>
      <c r="E27" s="11"/>
      <c r="F27" s="53"/>
      <c r="G27" s="11"/>
      <c r="H27" s="53"/>
      <c r="I27" s="9"/>
      <c r="J27" s="53"/>
      <c r="K27" s="9"/>
      <c r="L27" s="53"/>
      <c r="M27" s="8"/>
      <c r="N27" s="53"/>
      <c r="O27" s="8"/>
      <c r="P27" s="5"/>
    </row>
    <row r="28" spans="2:16">
      <c r="B28" s="14" t="s">
        <v>177</v>
      </c>
      <c r="C28" s="4"/>
      <c r="D28" s="4"/>
      <c r="E28" s="11">
        <v>0</v>
      </c>
      <c r="F28" s="4"/>
      <c r="G28" s="11">
        <v>0</v>
      </c>
      <c r="H28" s="21"/>
      <c r="I28" s="11">
        <v>0</v>
      </c>
      <c r="J28" s="53"/>
      <c r="K28" s="11">
        <f>G28+I28</f>
        <v>0</v>
      </c>
      <c r="L28" s="4"/>
      <c r="M28" s="11">
        <v>0</v>
      </c>
      <c r="N28" s="4"/>
      <c r="O28" s="97">
        <f>K28+M28</f>
        <v>0</v>
      </c>
      <c r="P28" s="5"/>
    </row>
    <row r="29" spans="2:16" ht="15" customHeight="1">
      <c r="B29" s="14" t="s">
        <v>178</v>
      </c>
      <c r="C29" s="4"/>
      <c r="D29" s="4"/>
      <c r="E29" s="11">
        <v>0</v>
      </c>
      <c r="F29" s="4"/>
      <c r="G29" s="11">
        <v>0</v>
      </c>
      <c r="H29" s="21"/>
      <c r="I29" s="11">
        <v>0</v>
      </c>
      <c r="J29" s="53"/>
      <c r="K29" s="11">
        <f>G29+I29</f>
        <v>0</v>
      </c>
      <c r="L29" s="4"/>
      <c r="M29" s="11">
        <v>0</v>
      </c>
      <c r="N29" s="4"/>
      <c r="O29" s="97">
        <f>K29+M29</f>
        <v>0</v>
      </c>
      <c r="P29" s="5"/>
    </row>
    <row r="30" spans="2:16" ht="15" customHeight="1">
      <c r="B30" s="14" t="s">
        <v>159</v>
      </c>
      <c r="C30" s="4"/>
      <c r="D30" s="4"/>
      <c r="E30" s="11">
        <v>0</v>
      </c>
      <c r="F30" s="4"/>
      <c r="G30" s="11">
        <v>0</v>
      </c>
      <c r="H30" s="21"/>
      <c r="I30" s="11">
        <v>0</v>
      </c>
      <c r="J30" s="53"/>
      <c r="K30" s="11">
        <f>G30+I30</f>
        <v>0</v>
      </c>
      <c r="L30" s="4"/>
      <c r="M30" s="11">
        <v>0</v>
      </c>
      <c r="N30" s="4"/>
      <c r="O30" s="97">
        <f>K30+M30</f>
        <v>0</v>
      </c>
      <c r="P30" s="5"/>
    </row>
    <row r="31" spans="2:16" ht="15" customHeight="1">
      <c r="B31" s="14" t="s">
        <v>179</v>
      </c>
      <c r="C31" s="4"/>
      <c r="D31" s="4"/>
      <c r="E31" s="11">
        <v>0</v>
      </c>
      <c r="F31" s="4"/>
      <c r="G31" s="11">
        <v>0</v>
      </c>
      <c r="H31" s="21"/>
      <c r="I31" s="11">
        <v>0</v>
      </c>
      <c r="J31" s="53"/>
      <c r="K31" s="11">
        <f>G31+I31</f>
        <v>0</v>
      </c>
      <c r="L31" s="4"/>
      <c r="M31" s="11">
        <v>0</v>
      </c>
      <c r="N31" s="4"/>
      <c r="O31" s="97">
        <f>K31+M31</f>
        <v>0</v>
      </c>
      <c r="P31" s="5"/>
    </row>
    <row r="32" spans="2:16">
      <c r="B32" s="14" t="s">
        <v>160</v>
      </c>
      <c r="C32" s="4"/>
      <c r="D32" s="4"/>
      <c r="E32" s="11">
        <f>+E26+E28-E30-E31</f>
        <v>0</v>
      </c>
      <c r="F32" s="4"/>
      <c r="G32" s="11">
        <f>+G26+G28-G30-G31</f>
        <v>0</v>
      </c>
      <c r="H32" s="21"/>
      <c r="I32" s="11">
        <f>+I26+I28-I30-I31</f>
        <v>0</v>
      </c>
      <c r="J32" s="53"/>
      <c r="K32" s="11">
        <f>+K26+K28-K30-K31</f>
        <v>0</v>
      </c>
      <c r="L32" s="4"/>
      <c r="M32" s="11">
        <f>+M26+M28-M30-M31</f>
        <v>0</v>
      </c>
      <c r="N32" s="4"/>
      <c r="O32" s="11">
        <f>+O26+O28-O30-O31</f>
        <v>0</v>
      </c>
      <c r="P32" s="5"/>
    </row>
    <row r="33" spans="2:16">
      <c r="B33" s="1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2:16" ht="17.25">
      <c r="B34" s="16"/>
      <c r="C34" s="1"/>
      <c r="D34" s="1"/>
      <c r="E34" s="1" t="s">
        <v>196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7"/>
    </row>
  </sheetData>
  <customSheetViews>
    <customSheetView guid="{5ABE5399-A58E-4E28-A2DD-CED5774690F5}" showPageBreaks="1" fitToPage="1">
      <selection activeCell="M7" sqref="M7"/>
      <pageMargins left="0.39" right="0.25" top="0.56000000000000005" bottom="0.56000000000000005" header="0.3" footer="0.3"/>
      <printOptions horizontalCentered="1" verticalCentered="1"/>
      <pageSetup scale="96" orientation="landscape" r:id="rId1"/>
      <headerFooter>
        <oddHeader>&amp;RSchedule D</oddHeader>
      </headerFooter>
    </customSheetView>
    <customSheetView guid="{177F6D5A-F0E0-4000-93E4-88F1FE234292}" showPageBreaks="1" fitToPage="1" topLeftCell="A13">
      <selection activeCell="A40" sqref="A40"/>
      <pageMargins left="0.39" right="0.25" top="0.56000000000000005" bottom="0.56000000000000005" header="0.3" footer="0.3"/>
      <printOptions horizontalCentered="1" verticalCentered="1"/>
      <pageSetup scale="95" orientation="landscape" r:id="rId2"/>
      <headerFooter>
        <oddHeader>&amp;RSchedule D</oddHeader>
      </headerFooter>
    </customSheetView>
    <customSheetView guid="{2451F590-ABAC-440D-8936-6CB453062081}" showPageBreaks="1" fitToPage="1">
      <selection activeCell="M7" sqref="M7"/>
      <pageMargins left="0.39" right="0.25" top="0.56000000000000005" bottom="0.56000000000000005" header="0.3" footer="0.3"/>
      <printOptions horizontalCentered="1" verticalCentered="1"/>
      <pageSetup scale="96" orientation="landscape" r:id="rId3"/>
      <headerFooter>
        <oddHeader>&amp;RSchedule D</oddHeader>
      </headerFooter>
    </customSheetView>
  </customSheetViews>
  <mergeCells count="3">
    <mergeCell ref="E4:G4"/>
    <mergeCell ref="C2:O2"/>
    <mergeCell ref="C1:O1"/>
  </mergeCells>
  <phoneticPr fontId="0" type="noConversion"/>
  <printOptions horizontalCentered="1" verticalCentered="1"/>
  <pageMargins left="0.39" right="0.25" top="0.56000000000000005" bottom="0.56000000000000005" header="0.3" footer="0.3"/>
  <pageSetup scale="96" orientation="landscape" r:id="rId4"/>
  <headerFooter>
    <oddHeader>&amp;RSchedule D</oddHeader>
  </headerFooter>
  <ignoredErrors>
    <ignoredError sqref="G6 I6 E6 M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workbookViewId="0">
      <selection activeCell="D6" sqref="D6"/>
    </sheetView>
  </sheetViews>
  <sheetFormatPr defaultRowHeight="15"/>
  <cols>
    <col min="2" max="2" width="14.85546875" customWidth="1"/>
    <col min="3" max="3" width="1" customWidth="1"/>
    <col min="4" max="4" width="23.7109375" customWidth="1"/>
    <col min="5" max="5" width="0.85546875" customWidth="1"/>
    <col min="6" max="6" width="13.7109375" customWidth="1"/>
    <col min="7" max="7" width="0.5703125" customWidth="1"/>
    <col min="8" max="8" width="23.7109375" customWidth="1"/>
    <col min="9" max="9" width="0.85546875" customWidth="1"/>
    <col min="10" max="10" width="13.7109375" customWidth="1"/>
    <col min="11" max="11" width="0.85546875" customWidth="1"/>
    <col min="12" max="12" width="12.7109375" customWidth="1"/>
    <col min="13" max="13" width="0.85546875" customWidth="1"/>
    <col min="14" max="14" width="13" customWidth="1"/>
  </cols>
  <sheetData>
    <row r="1" spans="2:14" ht="24" customHeight="1" thickBot="1">
      <c r="B1" s="68" t="s">
        <v>35</v>
      </c>
      <c r="C1" s="69"/>
      <c r="D1" s="169" t="str">
        <f>'Sch A Cover Sheeet'!E9</f>
        <v>ABC Small Natural Gas Company</v>
      </c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2:14" ht="24" customHeight="1" thickTop="1" thickBot="1">
      <c r="B2" s="171" t="s">
        <v>102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2:14" ht="9.75" customHeight="1" thickTop="1">
      <c r="B3" s="1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2:14" ht="40.5" customHeight="1">
      <c r="B4" s="174" t="s">
        <v>96</v>
      </c>
      <c r="C4" s="4"/>
      <c r="D4" s="176" t="s">
        <v>97</v>
      </c>
      <c r="E4" s="177"/>
      <c r="F4" s="178"/>
      <c r="G4" s="4"/>
      <c r="H4" s="161" t="s">
        <v>100</v>
      </c>
      <c r="I4" s="179"/>
      <c r="J4" s="180"/>
      <c r="K4" s="4"/>
      <c r="L4" s="174" t="s">
        <v>101</v>
      </c>
      <c r="M4" s="4"/>
      <c r="N4" s="174" t="s">
        <v>103</v>
      </c>
    </row>
    <row r="5" spans="2:14">
      <c r="B5" s="175"/>
      <c r="C5" s="4"/>
      <c r="D5" s="31" t="s">
        <v>98</v>
      </c>
      <c r="E5" s="21"/>
      <c r="F5" s="31" t="s">
        <v>99</v>
      </c>
      <c r="G5" s="4"/>
      <c r="H5" s="31" t="s">
        <v>98</v>
      </c>
      <c r="I5" s="4"/>
      <c r="J5" s="31" t="s">
        <v>99</v>
      </c>
      <c r="K5" s="4"/>
      <c r="L5" s="175"/>
      <c r="M5" s="4"/>
      <c r="N5" s="175"/>
    </row>
    <row r="6" spans="2:14">
      <c r="B6" s="104"/>
      <c r="C6" s="48"/>
      <c r="D6" s="105"/>
      <c r="E6" s="49"/>
      <c r="F6" s="102"/>
      <c r="G6" s="48"/>
      <c r="H6" s="103"/>
      <c r="I6" s="48"/>
      <c r="J6" s="106"/>
      <c r="K6" s="48"/>
      <c r="L6" s="106"/>
      <c r="M6" s="4"/>
      <c r="N6" s="100">
        <f>F6-J6+L6</f>
        <v>0</v>
      </c>
    </row>
    <row r="7" spans="2:14">
      <c r="B7" s="70"/>
      <c r="C7" s="4"/>
      <c r="D7" s="70"/>
      <c r="E7" s="51"/>
      <c r="F7" s="70"/>
      <c r="G7" s="4"/>
      <c r="H7" s="70"/>
      <c r="I7" s="4"/>
      <c r="J7" s="70"/>
      <c r="K7" s="4"/>
      <c r="L7" s="70"/>
      <c r="M7" s="4"/>
      <c r="N7" s="100">
        <f t="shared" ref="N7:N30" si="0">F7-J7+L7</f>
        <v>0</v>
      </c>
    </row>
    <row r="8" spans="2:14">
      <c r="B8" s="70"/>
      <c r="C8" s="4"/>
      <c r="D8" s="70"/>
      <c r="E8" s="51"/>
      <c r="F8" s="70"/>
      <c r="G8" s="4"/>
      <c r="H8" s="70"/>
      <c r="I8" s="4"/>
      <c r="J8" s="70"/>
      <c r="K8" s="4"/>
      <c r="L8" s="70"/>
      <c r="M8" s="4"/>
      <c r="N8" s="100">
        <f t="shared" si="0"/>
        <v>0</v>
      </c>
    </row>
    <row r="9" spans="2:14">
      <c r="B9" s="70"/>
      <c r="C9" s="4"/>
      <c r="D9" s="70"/>
      <c r="E9" s="21"/>
      <c r="F9" s="70"/>
      <c r="G9" s="4"/>
      <c r="H9" s="70"/>
      <c r="I9" s="4"/>
      <c r="J9" s="70"/>
      <c r="K9" s="4"/>
      <c r="L9" s="70"/>
      <c r="M9" s="4"/>
      <c r="N9" s="100">
        <f t="shared" si="0"/>
        <v>0</v>
      </c>
    </row>
    <row r="10" spans="2:14">
      <c r="B10" s="70"/>
      <c r="C10" s="4"/>
      <c r="D10" s="70"/>
      <c r="E10" s="21"/>
      <c r="F10" s="70"/>
      <c r="G10" s="4"/>
      <c r="H10" s="70"/>
      <c r="I10" s="4"/>
      <c r="J10" s="70"/>
      <c r="K10" s="4"/>
      <c r="L10" s="70"/>
      <c r="M10" s="4"/>
      <c r="N10" s="100">
        <f t="shared" si="0"/>
        <v>0</v>
      </c>
    </row>
    <row r="11" spans="2:14">
      <c r="B11" s="70"/>
      <c r="C11" s="4"/>
      <c r="D11" s="70"/>
      <c r="E11" s="21"/>
      <c r="F11" s="70"/>
      <c r="G11" s="4"/>
      <c r="H11" s="70"/>
      <c r="I11" s="4"/>
      <c r="J11" s="70"/>
      <c r="K11" s="4"/>
      <c r="L11" s="70"/>
      <c r="M11" s="4"/>
      <c r="N11" s="100">
        <f t="shared" si="0"/>
        <v>0</v>
      </c>
    </row>
    <row r="12" spans="2:14">
      <c r="B12" s="70"/>
      <c r="C12" s="4"/>
      <c r="D12" s="70"/>
      <c r="E12" s="21"/>
      <c r="F12" s="70"/>
      <c r="G12" s="4"/>
      <c r="H12" s="70"/>
      <c r="I12" s="4"/>
      <c r="J12" s="70"/>
      <c r="K12" s="4"/>
      <c r="L12" s="70"/>
      <c r="M12" s="4"/>
      <c r="N12" s="100">
        <f t="shared" si="0"/>
        <v>0</v>
      </c>
    </row>
    <row r="13" spans="2:14">
      <c r="B13" s="70"/>
      <c r="C13" s="4"/>
      <c r="D13" s="70"/>
      <c r="E13" s="21"/>
      <c r="F13" s="70"/>
      <c r="G13" s="4"/>
      <c r="H13" s="70"/>
      <c r="I13" s="4"/>
      <c r="J13" s="70"/>
      <c r="K13" s="4"/>
      <c r="L13" s="70"/>
      <c r="M13" s="4"/>
      <c r="N13" s="100">
        <f t="shared" si="0"/>
        <v>0</v>
      </c>
    </row>
    <row r="14" spans="2:14">
      <c r="B14" s="70"/>
      <c r="C14" s="4"/>
      <c r="D14" s="70"/>
      <c r="E14" s="21"/>
      <c r="F14" s="70"/>
      <c r="G14" s="4"/>
      <c r="H14" s="70"/>
      <c r="I14" s="4"/>
      <c r="J14" s="70"/>
      <c r="K14" s="4"/>
      <c r="L14" s="70"/>
      <c r="M14" s="4"/>
      <c r="N14" s="100">
        <f t="shared" si="0"/>
        <v>0</v>
      </c>
    </row>
    <row r="15" spans="2:14">
      <c r="B15" s="70"/>
      <c r="C15" s="4"/>
      <c r="D15" s="70"/>
      <c r="E15" s="21"/>
      <c r="F15" s="70"/>
      <c r="G15" s="4"/>
      <c r="H15" s="70"/>
      <c r="I15" s="4"/>
      <c r="J15" s="70"/>
      <c r="K15" s="4"/>
      <c r="L15" s="70"/>
      <c r="M15" s="4"/>
      <c r="N15" s="100">
        <f t="shared" si="0"/>
        <v>0</v>
      </c>
    </row>
    <row r="16" spans="2:14">
      <c r="B16" s="70"/>
      <c r="C16" s="4"/>
      <c r="D16" s="70"/>
      <c r="E16" s="21"/>
      <c r="F16" s="70"/>
      <c r="G16" s="4"/>
      <c r="H16" s="70"/>
      <c r="I16" s="4"/>
      <c r="J16" s="70"/>
      <c r="K16" s="4"/>
      <c r="L16" s="70"/>
      <c r="M16" s="4"/>
      <c r="N16" s="100">
        <f t="shared" si="0"/>
        <v>0</v>
      </c>
    </row>
    <row r="17" spans="2:14">
      <c r="B17" s="70"/>
      <c r="C17" s="4"/>
      <c r="D17" s="70"/>
      <c r="E17" s="21"/>
      <c r="F17" s="70"/>
      <c r="G17" s="4"/>
      <c r="H17" s="70"/>
      <c r="I17" s="4"/>
      <c r="J17" s="70"/>
      <c r="K17" s="4"/>
      <c r="L17" s="70"/>
      <c r="M17" s="4"/>
      <c r="N17" s="100">
        <f t="shared" si="0"/>
        <v>0</v>
      </c>
    </row>
    <row r="18" spans="2:14">
      <c r="B18" s="70"/>
      <c r="C18" s="4"/>
      <c r="D18" s="70"/>
      <c r="E18" s="21"/>
      <c r="F18" s="70"/>
      <c r="G18" s="4"/>
      <c r="H18" s="70"/>
      <c r="I18" s="4"/>
      <c r="J18" s="70"/>
      <c r="K18" s="4"/>
      <c r="L18" s="70"/>
      <c r="M18" s="4"/>
      <c r="N18" s="100">
        <f t="shared" si="0"/>
        <v>0</v>
      </c>
    </row>
    <row r="19" spans="2:14">
      <c r="B19" s="70"/>
      <c r="C19" s="4"/>
      <c r="D19" s="70"/>
      <c r="E19" s="21"/>
      <c r="F19" s="70"/>
      <c r="G19" s="4"/>
      <c r="H19" s="70"/>
      <c r="I19" s="4"/>
      <c r="J19" s="70"/>
      <c r="K19" s="4"/>
      <c r="L19" s="70"/>
      <c r="M19" s="4"/>
      <c r="N19" s="100">
        <f t="shared" si="0"/>
        <v>0</v>
      </c>
    </row>
    <row r="20" spans="2:14">
      <c r="B20" s="70"/>
      <c r="C20" s="4"/>
      <c r="D20" s="70"/>
      <c r="E20" s="21"/>
      <c r="F20" s="70"/>
      <c r="G20" s="4"/>
      <c r="H20" s="70"/>
      <c r="I20" s="4"/>
      <c r="J20" s="70"/>
      <c r="K20" s="4"/>
      <c r="L20" s="70"/>
      <c r="M20" s="4"/>
      <c r="N20" s="100">
        <f t="shared" si="0"/>
        <v>0</v>
      </c>
    </row>
    <row r="21" spans="2:14">
      <c r="B21" s="70"/>
      <c r="C21" s="4"/>
      <c r="D21" s="70"/>
      <c r="E21" s="21"/>
      <c r="F21" s="70"/>
      <c r="G21" s="4"/>
      <c r="H21" s="70"/>
      <c r="I21" s="4"/>
      <c r="J21" s="70"/>
      <c r="K21" s="4"/>
      <c r="L21" s="70"/>
      <c r="M21" s="4"/>
      <c r="N21" s="100">
        <f t="shared" si="0"/>
        <v>0</v>
      </c>
    </row>
    <row r="22" spans="2:14">
      <c r="B22" s="70"/>
      <c r="C22" s="4"/>
      <c r="D22" s="70"/>
      <c r="E22" s="21"/>
      <c r="F22" s="70"/>
      <c r="G22" s="4"/>
      <c r="H22" s="70"/>
      <c r="I22" s="4"/>
      <c r="J22" s="70"/>
      <c r="K22" s="4"/>
      <c r="L22" s="70"/>
      <c r="M22" s="4"/>
      <c r="N22" s="100">
        <f t="shared" si="0"/>
        <v>0</v>
      </c>
    </row>
    <row r="23" spans="2:14">
      <c r="B23" s="70"/>
      <c r="C23" s="4"/>
      <c r="D23" s="70"/>
      <c r="E23" s="21"/>
      <c r="F23" s="70"/>
      <c r="G23" s="4"/>
      <c r="H23" s="70"/>
      <c r="I23" s="4"/>
      <c r="J23" s="70"/>
      <c r="K23" s="4"/>
      <c r="L23" s="70"/>
      <c r="M23" s="4"/>
      <c r="N23" s="100">
        <f t="shared" si="0"/>
        <v>0</v>
      </c>
    </row>
    <row r="24" spans="2:14">
      <c r="B24" s="70"/>
      <c r="C24" s="4"/>
      <c r="D24" s="70"/>
      <c r="E24" s="21"/>
      <c r="F24" s="70"/>
      <c r="G24" s="4"/>
      <c r="H24" s="70"/>
      <c r="I24" s="4"/>
      <c r="J24" s="70"/>
      <c r="K24" s="4"/>
      <c r="L24" s="70"/>
      <c r="M24" s="4"/>
      <c r="N24" s="100">
        <f t="shared" si="0"/>
        <v>0</v>
      </c>
    </row>
    <row r="25" spans="2:14" ht="15" customHeight="1">
      <c r="B25" s="70"/>
      <c r="C25" s="4"/>
      <c r="D25" s="70"/>
      <c r="E25" s="53"/>
      <c r="F25" s="70"/>
      <c r="G25" s="4"/>
      <c r="H25" s="70"/>
      <c r="I25" s="4"/>
      <c r="J25" s="70"/>
      <c r="K25" s="4"/>
      <c r="L25" s="70"/>
      <c r="M25" s="4"/>
      <c r="N25" s="100">
        <f t="shared" si="0"/>
        <v>0</v>
      </c>
    </row>
    <row r="26" spans="2:14">
      <c r="B26" s="70"/>
      <c r="C26" s="4"/>
      <c r="D26" s="70"/>
      <c r="E26" s="53"/>
      <c r="F26" s="70"/>
      <c r="G26" s="4"/>
      <c r="H26" s="70"/>
      <c r="I26" s="4"/>
      <c r="J26" s="70"/>
      <c r="K26" s="4"/>
      <c r="L26" s="70"/>
      <c r="M26" s="4"/>
      <c r="N26" s="100">
        <f t="shared" si="0"/>
        <v>0</v>
      </c>
    </row>
    <row r="27" spans="2:14">
      <c r="B27" s="8"/>
      <c r="C27" s="1"/>
      <c r="D27" s="8"/>
      <c r="E27" s="67"/>
      <c r="F27" s="8"/>
      <c r="G27" s="1"/>
      <c r="H27" s="8"/>
      <c r="I27" s="1"/>
      <c r="J27" s="8"/>
      <c r="K27" s="1"/>
      <c r="L27" s="8"/>
      <c r="M27" s="1"/>
      <c r="N27" s="100">
        <f t="shared" si="0"/>
        <v>0</v>
      </c>
    </row>
    <row r="28" spans="2:14">
      <c r="B28" s="8"/>
      <c r="C28" s="1"/>
      <c r="D28" s="8"/>
      <c r="E28" s="67"/>
      <c r="F28" s="8"/>
      <c r="G28" s="1"/>
      <c r="H28" s="8"/>
      <c r="I28" s="1"/>
      <c r="J28" s="8"/>
      <c r="K28" s="1"/>
      <c r="L28" s="8"/>
      <c r="M28" s="1"/>
      <c r="N28" s="100">
        <f t="shared" si="0"/>
        <v>0</v>
      </c>
    </row>
    <row r="29" spans="2:14" ht="15" customHeight="1">
      <c r="B29" s="8"/>
      <c r="C29" s="1"/>
      <c r="D29" s="8"/>
      <c r="E29" s="67"/>
      <c r="F29" s="8"/>
      <c r="G29" s="1"/>
      <c r="H29" s="8"/>
      <c r="I29" s="1"/>
      <c r="J29" s="8"/>
      <c r="K29" s="1"/>
      <c r="L29" s="8"/>
      <c r="M29" s="1"/>
      <c r="N29" s="100">
        <f t="shared" si="0"/>
        <v>0</v>
      </c>
    </row>
    <row r="30" spans="2:14">
      <c r="B30" s="8"/>
      <c r="C30" s="1"/>
      <c r="D30" s="8"/>
      <c r="E30" s="67"/>
      <c r="F30" s="8"/>
      <c r="G30" s="1"/>
      <c r="H30" s="8"/>
      <c r="I30" s="1"/>
      <c r="J30" s="8"/>
      <c r="K30" s="1"/>
      <c r="L30" s="8"/>
      <c r="M30" s="1"/>
      <c r="N30" s="100">
        <f t="shared" si="0"/>
        <v>0</v>
      </c>
    </row>
    <row r="31" spans="2:14" ht="6.7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98"/>
    </row>
    <row r="32" spans="2:14" ht="7.5" customHeight="1">
      <c r="B32" s="4"/>
      <c r="C32" s="4"/>
      <c r="D32" s="4"/>
      <c r="E32" s="4"/>
      <c r="F32" s="10"/>
      <c r="G32" s="4"/>
      <c r="H32" s="4"/>
      <c r="I32" s="4"/>
      <c r="J32" s="10"/>
      <c r="K32" s="4"/>
      <c r="L32" s="4"/>
      <c r="M32" s="4"/>
      <c r="N32" s="10"/>
    </row>
    <row r="33" spans="2:16" ht="15.75" thickBot="1">
      <c r="B33" s="99" t="s">
        <v>41</v>
      </c>
      <c r="F33" s="101">
        <f>SUM(F6:F30)</f>
        <v>0</v>
      </c>
      <c r="J33" s="101">
        <f>SUM(J6:J30)</f>
        <v>0</v>
      </c>
      <c r="N33" s="124">
        <f>SUM(N6:N30)</f>
        <v>0</v>
      </c>
    </row>
    <row r="34" spans="2:16" ht="15.75" thickTop="1"/>
    <row r="35" spans="2:16">
      <c r="B35" s="168" t="s">
        <v>163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</row>
  </sheetData>
  <customSheetViews>
    <customSheetView guid="{5ABE5399-A58E-4E28-A2DD-CED5774690F5}" showPageBreaks="1" fitToPage="1">
      <selection activeCell="D6" sqref="D6"/>
      <pageMargins left="0.5" right="0.5" top="0.5" bottom="0.5" header="0.5" footer="0.5"/>
      <printOptions horizontalCentered="1" verticalCentered="1"/>
      <pageSetup scale="86" orientation="landscape" r:id="rId1"/>
      <headerFooter alignWithMargins="0">
        <oddHeader>&amp;RSchedule E</oddHeader>
      </headerFooter>
    </customSheetView>
    <customSheetView guid="{177F6D5A-F0E0-4000-93E4-88F1FE234292}" showPageBreaks="1" fitToPage="1" topLeftCell="A16">
      <selection activeCell="A43" sqref="A43"/>
      <pageMargins left="0.5" right="0.5" top="0.5" bottom="0.5" header="0.5" footer="0.5"/>
      <printOptions horizontalCentered="1" verticalCentered="1"/>
      <pageSetup scale="91" orientation="landscape" r:id="rId2"/>
      <headerFooter alignWithMargins="0">
        <oddHeader>&amp;RSchedule E</oddHeader>
      </headerFooter>
    </customSheetView>
    <customSheetView guid="{2451F590-ABAC-440D-8936-6CB453062081}" showPageBreaks="1" fitToPage="1">
      <selection activeCell="D6" sqref="D6"/>
      <pageMargins left="0.5" right="0.5" top="0.5" bottom="0.5" header="0.5" footer="0.5"/>
      <printOptions horizontalCentered="1" verticalCentered="1"/>
      <pageSetup scale="86" orientation="landscape" r:id="rId3"/>
      <headerFooter alignWithMargins="0">
        <oddHeader>&amp;RSchedule E</oddHeader>
      </headerFooter>
    </customSheetView>
  </customSheetViews>
  <mergeCells count="8">
    <mergeCell ref="B35:P35"/>
    <mergeCell ref="D1:N1"/>
    <mergeCell ref="B2:N2"/>
    <mergeCell ref="B4:B5"/>
    <mergeCell ref="L4:L5"/>
    <mergeCell ref="N4:N5"/>
    <mergeCell ref="D4:F4"/>
    <mergeCell ref="H4:J4"/>
  </mergeCells>
  <phoneticPr fontId="9" type="noConversion"/>
  <printOptions horizontalCentered="1" verticalCentered="1"/>
  <pageMargins left="0.5" right="0.5" top="0.5" bottom="0.5" header="0.5" footer="0.5"/>
  <pageSetup scale="86" orientation="landscape" r:id="rId4"/>
  <headerFooter alignWithMargins="0">
    <oddHeader>&amp;RSchedule 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C3" sqref="C3:H3"/>
    </sheetView>
  </sheetViews>
  <sheetFormatPr defaultRowHeight="15"/>
  <cols>
    <col min="1" max="1" width="2.7109375" customWidth="1"/>
    <col min="2" max="2" width="20.7109375" customWidth="1"/>
    <col min="3" max="3" width="2.85546875" customWidth="1"/>
    <col min="4" max="4" width="14.7109375" customWidth="1"/>
    <col min="5" max="5" width="2.85546875" customWidth="1"/>
    <col min="6" max="6" width="14.7109375" customWidth="1"/>
    <col min="7" max="7" width="4.7109375" customWidth="1"/>
    <col min="8" max="8" width="12.7109375" customWidth="1"/>
  </cols>
  <sheetData>
    <row r="1" spans="1:10">
      <c r="A1" s="12"/>
      <c r="B1" s="19"/>
      <c r="C1" s="19"/>
      <c r="D1" s="19"/>
      <c r="E1" s="19"/>
      <c r="F1" s="19"/>
      <c r="G1" s="19"/>
      <c r="H1" s="19"/>
      <c r="I1" s="19"/>
      <c r="J1" s="13"/>
    </row>
    <row r="2" spans="1:10">
      <c r="A2" s="14"/>
      <c r="B2" s="29"/>
      <c r="C2" s="76"/>
      <c r="D2" s="76"/>
      <c r="E2" s="76"/>
      <c r="F2" s="76"/>
      <c r="G2" s="76"/>
      <c r="H2" s="76"/>
      <c r="I2" s="4"/>
      <c r="J2" s="5"/>
    </row>
    <row r="3" spans="1:10">
      <c r="A3" s="14"/>
      <c r="B3" s="29" t="s">
        <v>35</v>
      </c>
      <c r="C3" s="181" t="str">
        <f>'Sch A Cover Sheeet'!E9</f>
        <v>ABC Small Natural Gas Company</v>
      </c>
      <c r="D3" s="181"/>
      <c r="E3" s="181"/>
      <c r="F3" s="181"/>
      <c r="G3" s="181"/>
      <c r="H3" s="181"/>
      <c r="I3" s="4"/>
      <c r="J3" s="5"/>
    </row>
    <row r="4" spans="1:10">
      <c r="A4" s="14"/>
      <c r="B4" s="4"/>
      <c r="C4" s="4"/>
      <c r="D4" s="4"/>
      <c r="E4" s="4"/>
      <c r="F4" s="4"/>
      <c r="G4" s="4"/>
      <c r="H4" s="4"/>
      <c r="I4" s="4"/>
      <c r="J4" s="5"/>
    </row>
    <row r="5" spans="1:10">
      <c r="A5" s="14"/>
      <c r="B5" s="91" t="s">
        <v>120</v>
      </c>
      <c r="C5" s="91"/>
      <c r="D5" s="91"/>
      <c r="E5" s="91"/>
      <c r="F5" s="91"/>
      <c r="G5" s="91"/>
      <c r="H5" s="91"/>
      <c r="I5" s="4"/>
      <c r="J5" s="5"/>
    </row>
    <row r="6" spans="1:10">
      <c r="A6" s="14"/>
      <c r="B6" s="91" t="s">
        <v>194</v>
      </c>
      <c r="C6" s="91"/>
      <c r="D6" s="91"/>
      <c r="E6" s="91"/>
      <c r="F6" s="91"/>
      <c r="G6" s="91"/>
      <c r="H6" s="91"/>
      <c r="I6" s="4"/>
      <c r="J6" s="5"/>
    </row>
    <row r="7" spans="1:10">
      <c r="A7" s="14"/>
      <c r="B7" s="91"/>
      <c r="C7" s="4"/>
      <c r="D7" s="91"/>
      <c r="E7" s="91"/>
      <c r="F7" s="91"/>
      <c r="G7" s="91"/>
      <c r="H7" s="91" t="s">
        <v>122</v>
      </c>
      <c r="I7" s="4"/>
      <c r="J7" s="5"/>
    </row>
    <row r="8" spans="1:10">
      <c r="A8" s="14"/>
      <c r="B8" s="4"/>
      <c r="C8" s="4"/>
      <c r="D8" s="77" t="s">
        <v>121</v>
      </c>
      <c r="E8" s="4"/>
      <c r="F8" s="77" t="s">
        <v>122</v>
      </c>
      <c r="G8" s="4"/>
      <c r="H8" s="77" t="s">
        <v>123</v>
      </c>
      <c r="I8" s="4"/>
      <c r="J8" s="5"/>
    </row>
    <row r="9" spans="1:10">
      <c r="A9" s="14"/>
      <c r="B9" s="4"/>
      <c r="C9" s="4"/>
      <c r="D9" s="4"/>
      <c r="E9" s="4"/>
      <c r="F9" s="4"/>
      <c r="G9" s="4"/>
      <c r="H9" s="4"/>
      <c r="I9" s="4"/>
      <c r="J9" s="5"/>
    </row>
    <row r="10" spans="1:10">
      <c r="A10" s="14"/>
      <c r="B10" s="4" t="s">
        <v>119</v>
      </c>
      <c r="C10" s="4"/>
      <c r="D10" s="92">
        <v>0</v>
      </c>
      <c r="E10" s="4"/>
      <c r="F10" s="92">
        <f>+D37</f>
        <v>0</v>
      </c>
      <c r="G10" s="4"/>
      <c r="H10" s="142">
        <f>IF(F24=0,0,+F10/F24)</f>
        <v>0</v>
      </c>
      <c r="I10" s="4"/>
      <c r="J10" s="5"/>
    </row>
    <row r="11" spans="1:10">
      <c r="A11" s="14"/>
      <c r="B11" s="4"/>
      <c r="C11" s="4"/>
      <c r="D11" s="92"/>
      <c r="E11" s="4"/>
      <c r="F11" s="92"/>
      <c r="G11" s="4"/>
      <c r="H11" s="93"/>
      <c r="I11" s="4"/>
      <c r="J11" s="5"/>
    </row>
    <row r="12" spans="1:10">
      <c r="A12" s="14"/>
      <c r="B12" s="4" t="s">
        <v>114</v>
      </c>
      <c r="C12" s="4"/>
      <c r="D12" s="92">
        <v>0</v>
      </c>
      <c r="E12" s="4"/>
      <c r="F12" s="92">
        <f>+D44</f>
        <v>0</v>
      </c>
      <c r="G12" s="4"/>
      <c r="H12" s="142">
        <f>IF(F24=0,0,+F12/F24)</f>
        <v>0</v>
      </c>
      <c r="I12" s="4"/>
      <c r="J12" s="5"/>
    </row>
    <row r="13" spans="1:10">
      <c r="A13" s="14"/>
      <c r="B13" s="4"/>
      <c r="C13" s="4"/>
      <c r="D13" s="92"/>
      <c r="E13" s="4"/>
      <c r="F13" s="92"/>
      <c r="G13" s="4"/>
      <c r="H13" s="93"/>
      <c r="I13" s="4"/>
      <c r="J13" s="5"/>
    </row>
    <row r="14" spans="1:10">
      <c r="A14" s="14"/>
      <c r="B14" s="4"/>
      <c r="C14" s="4"/>
      <c r="D14" s="92"/>
      <c r="E14" s="4"/>
      <c r="F14" s="92"/>
      <c r="G14" s="4"/>
      <c r="H14" s="93"/>
      <c r="I14" s="4"/>
      <c r="J14" s="5"/>
    </row>
    <row r="15" spans="1:10">
      <c r="A15" s="14"/>
      <c r="B15" s="4" t="s">
        <v>124</v>
      </c>
      <c r="C15" s="4"/>
      <c r="D15" s="92"/>
      <c r="E15" s="4"/>
      <c r="F15" s="92"/>
      <c r="G15" s="4"/>
      <c r="H15" s="93"/>
      <c r="I15" s="4"/>
      <c r="J15" s="5"/>
    </row>
    <row r="16" spans="1:10">
      <c r="A16" s="14"/>
      <c r="B16" s="4" t="s">
        <v>125</v>
      </c>
      <c r="C16" s="4"/>
      <c r="D16" s="92">
        <v>0</v>
      </c>
      <c r="E16" s="4"/>
      <c r="F16" s="92">
        <v>0</v>
      </c>
      <c r="G16" s="4"/>
      <c r="H16" s="93"/>
      <c r="I16" s="4"/>
      <c r="J16" s="5"/>
    </row>
    <row r="17" spans="1:10">
      <c r="A17" s="14"/>
      <c r="B17" s="4" t="s">
        <v>126</v>
      </c>
      <c r="C17" s="4"/>
      <c r="D17" s="92">
        <v>0</v>
      </c>
      <c r="E17" s="4"/>
      <c r="F17" s="92">
        <v>0</v>
      </c>
      <c r="G17" s="4"/>
      <c r="H17" s="93"/>
      <c r="I17" s="4"/>
      <c r="J17" s="5"/>
    </row>
    <row r="18" spans="1:10">
      <c r="A18" s="14"/>
      <c r="B18" s="4" t="s">
        <v>127</v>
      </c>
      <c r="C18" s="4"/>
      <c r="D18" s="92">
        <v>0</v>
      </c>
      <c r="E18" s="4"/>
      <c r="F18" s="92">
        <v>0</v>
      </c>
      <c r="G18" s="4"/>
      <c r="H18" s="93"/>
      <c r="I18" s="4"/>
      <c r="J18" s="5"/>
    </row>
    <row r="19" spans="1:10">
      <c r="A19" s="14"/>
      <c r="B19" s="4" t="s">
        <v>128</v>
      </c>
      <c r="C19" s="4"/>
      <c r="D19" s="92">
        <v>0</v>
      </c>
      <c r="E19" s="4"/>
      <c r="F19" s="92">
        <v>0</v>
      </c>
      <c r="G19" s="4"/>
      <c r="H19" s="93"/>
      <c r="I19" s="4"/>
      <c r="J19" s="5"/>
    </row>
    <row r="20" spans="1:10">
      <c r="A20" s="14"/>
      <c r="B20" s="4" t="s">
        <v>129</v>
      </c>
      <c r="C20" s="4"/>
      <c r="D20" s="92">
        <v>0</v>
      </c>
      <c r="E20" s="4"/>
      <c r="F20" s="92">
        <v>0</v>
      </c>
      <c r="G20" s="4"/>
      <c r="H20" s="93"/>
      <c r="I20" s="4"/>
      <c r="J20" s="5"/>
    </row>
    <row r="21" spans="1:10">
      <c r="A21" s="14"/>
      <c r="B21" s="4"/>
      <c r="C21" s="4"/>
      <c r="D21" s="92"/>
      <c r="E21" s="4"/>
      <c r="F21" s="92"/>
      <c r="G21" s="4"/>
      <c r="H21" s="93"/>
      <c r="I21" s="4"/>
      <c r="J21" s="5"/>
    </row>
    <row r="22" spans="1:10">
      <c r="A22" s="14"/>
      <c r="B22" s="4" t="s">
        <v>130</v>
      </c>
      <c r="C22" s="4"/>
      <c r="D22" s="80">
        <f>SUM(D16:D21)</f>
        <v>0</v>
      </c>
      <c r="E22" s="4"/>
      <c r="F22" s="80">
        <f>SUM(F16:F21)</f>
        <v>0</v>
      </c>
      <c r="G22" s="4"/>
      <c r="H22" s="143">
        <f>IF(F24=0,0,+F22/F24)</f>
        <v>0</v>
      </c>
      <c r="I22" s="4"/>
      <c r="J22" s="5"/>
    </row>
    <row r="23" spans="1:10">
      <c r="A23" s="14"/>
      <c r="B23" s="4"/>
      <c r="C23" s="4"/>
      <c r="D23" s="92"/>
      <c r="E23" s="4"/>
      <c r="F23" s="92"/>
      <c r="G23" s="4"/>
      <c r="H23" s="93"/>
      <c r="I23" s="4"/>
      <c r="J23" s="5"/>
    </row>
    <row r="24" spans="1:10" ht="15.75" thickBot="1">
      <c r="A24" s="14"/>
      <c r="B24" s="4" t="s">
        <v>131</v>
      </c>
      <c r="C24" s="4"/>
      <c r="D24" s="79">
        <f>+D22+D12+D10</f>
        <v>0</v>
      </c>
      <c r="E24" s="4"/>
      <c r="F24" s="79">
        <f>+F22+F12+F10</f>
        <v>0</v>
      </c>
      <c r="G24" s="4"/>
      <c r="H24" s="81">
        <f>+H22+H12+H10</f>
        <v>0</v>
      </c>
      <c r="I24" s="4"/>
      <c r="J24" s="5"/>
    </row>
    <row r="25" spans="1:10" ht="15.75" thickTop="1">
      <c r="A25" s="14"/>
      <c r="B25" s="4"/>
      <c r="C25" s="4"/>
      <c r="D25" s="4"/>
      <c r="E25" s="4"/>
      <c r="F25" s="4"/>
      <c r="G25" s="4"/>
      <c r="H25" s="4"/>
      <c r="I25" s="4"/>
      <c r="J25" s="5"/>
    </row>
    <row r="26" spans="1:10">
      <c r="A26" s="14"/>
      <c r="B26" s="4"/>
      <c r="C26" s="4"/>
      <c r="D26" s="4"/>
      <c r="E26" s="4"/>
      <c r="F26" s="4"/>
      <c r="G26" s="4"/>
      <c r="H26" s="4"/>
      <c r="I26" s="4"/>
      <c r="J26" s="5"/>
    </row>
    <row r="27" spans="1:10">
      <c r="A27" s="14"/>
      <c r="B27" s="91" t="s">
        <v>132</v>
      </c>
      <c r="C27" s="91"/>
      <c r="D27" s="91"/>
      <c r="E27" s="91"/>
      <c r="F27" s="91"/>
      <c r="G27" s="91"/>
      <c r="H27" s="91"/>
      <c r="I27" s="4"/>
      <c r="J27" s="5"/>
    </row>
    <row r="28" spans="1:10">
      <c r="A28" s="14"/>
      <c r="B28" s="91" t="s">
        <v>122</v>
      </c>
      <c r="C28" s="91"/>
      <c r="D28" s="91"/>
      <c r="E28" s="91"/>
      <c r="F28" s="91"/>
      <c r="G28" s="91"/>
      <c r="H28" s="91"/>
      <c r="I28" s="4"/>
      <c r="J28" s="5"/>
    </row>
    <row r="29" spans="1:10">
      <c r="A29" s="14"/>
      <c r="B29" s="4"/>
      <c r="C29" s="4"/>
      <c r="D29" s="4"/>
      <c r="E29" s="4"/>
      <c r="F29" s="4"/>
      <c r="G29" s="4"/>
      <c r="H29" s="4"/>
      <c r="I29" s="4"/>
      <c r="J29" s="5"/>
    </row>
    <row r="30" spans="1:10">
      <c r="A30" s="14"/>
      <c r="B30" s="4"/>
      <c r="C30" s="4"/>
      <c r="D30" s="4"/>
      <c r="E30" s="4"/>
      <c r="F30" s="86" t="s">
        <v>138</v>
      </c>
      <c r="G30" s="4"/>
      <c r="H30" s="86" t="s">
        <v>135</v>
      </c>
      <c r="I30" s="4"/>
      <c r="J30" s="5"/>
    </row>
    <row r="31" spans="1:10">
      <c r="A31" s="14"/>
      <c r="B31" s="77" t="s">
        <v>133</v>
      </c>
      <c r="C31" s="4"/>
      <c r="D31" s="77" t="s">
        <v>134</v>
      </c>
      <c r="E31" s="4"/>
      <c r="F31" s="77" t="s">
        <v>137</v>
      </c>
      <c r="G31" s="4"/>
      <c r="H31" s="77" t="s">
        <v>136</v>
      </c>
      <c r="I31" s="4"/>
      <c r="J31" s="5"/>
    </row>
    <row r="32" spans="1:10">
      <c r="A32" s="14"/>
      <c r="B32" s="4"/>
      <c r="C32" s="4"/>
      <c r="D32" s="4"/>
      <c r="E32" s="4"/>
      <c r="F32" s="4"/>
      <c r="G32" s="4"/>
      <c r="H32" s="4"/>
      <c r="I32" s="4"/>
      <c r="J32" s="5"/>
    </row>
    <row r="33" spans="1:10">
      <c r="A33" s="14"/>
      <c r="B33" s="4" t="s">
        <v>139</v>
      </c>
      <c r="C33" s="4"/>
      <c r="D33" s="94"/>
      <c r="E33" s="4"/>
      <c r="F33" s="4"/>
      <c r="G33" s="4"/>
      <c r="H33" s="4"/>
      <c r="I33" s="4"/>
      <c r="J33" s="5"/>
    </row>
    <row r="34" spans="1:10">
      <c r="A34" s="14"/>
      <c r="B34" s="4" t="s">
        <v>143</v>
      </c>
      <c r="C34" s="4"/>
      <c r="D34" s="92">
        <v>0</v>
      </c>
      <c r="E34" s="4"/>
      <c r="F34" s="93">
        <v>0</v>
      </c>
      <c r="G34" s="4"/>
      <c r="H34" s="92">
        <f>+F34*D34</f>
        <v>0</v>
      </c>
      <c r="I34" s="4"/>
      <c r="J34" s="5"/>
    </row>
    <row r="35" spans="1:10">
      <c r="A35" s="14"/>
      <c r="B35" s="4" t="s">
        <v>144</v>
      </c>
      <c r="C35" s="4"/>
      <c r="D35" s="92">
        <v>0</v>
      </c>
      <c r="E35" s="4"/>
      <c r="F35" s="93">
        <v>0</v>
      </c>
      <c r="G35" s="4"/>
      <c r="H35" s="92">
        <f>+F35*D35</f>
        <v>0</v>
      </c>
      <c r="I35" s="4"/>
      <c r="J35" s="5"/>
    </row>
    <row r="36" spans="1:10">
      <c r="A36" s="14"/>
      <c r="B36" s="4"/>
      <c r="C36" s="4"/>
      <c r="D36" s="92"/>
      <c r="E36" s="4"/>
      <c r="F36" s="93"/>
      <c r="G36" s="4"/>
      <c r="H36" s="92">
        <f>+F36*D36</f>
        <v>0</v>
      </c>
      <c r="I36" s="4"/>
      <c r="J36" s="5"/>
    </row>
    <row r="37" spans="1:10" ht="15.75" thickBot="1">
      <c r="A37" s="14"/>
      <c r="B37" s="4" t="s">
        <v>141</v>
      </c>
      <c r="C37" s="4"/>
      <c r="D37" s="79">
        <f>SUM(D34:D36)</f>
        <v>0</v>
      </c>
      <c r="E37" s="4"/>
      <c r="F37" s="144">
        <f>IF(D37=0,0,+H37/D37)</f>
        <v>0</v>
      </c>
      <c r="G37" s="4"/>
      <c r="H37" s="79">
        <f>SUM(H34:H36)</f>
        <v>0</v>
      </c>
      <c r="I37" s="4"/>
      <c r="J37" s="5"/>
    </row>
    <row r="38" spans="1:10" ht="15.75" thickTop="1">
      <c r="A38" s="14"/>
      <c r="B38" s="4"/>
      <c r="C38" s="4"/>
      <c r="D38" s="92"/>
      <c r="E38" s="4"/>
      <c r="F38" s="4"/>
      <c r="G38" s="4"/>
      <c r="H38" s="4"/>
      <c r="I38" s="4"/>
      <c r="J38" s="5"/>
    </row>
    <row r="39" spans="1:10">
      <c r="A39" s="14"/>
      <c r="B39" s="4" t="s">
        <v>140</v>
      </c>
      <c r="C39" s="4"/>
      <c r="D39" s="92"/>
      <c r="E39" s="4"/>
      <c r="F39" s="4"/>
      <c r="G39" s="4"/>
      <c r="H39" s="4"/>
      <c r="I39" s="4"/>
      <c r="J39" s="5"/>
    </row>
    <row r="40" spans="1:10">
      <c r="A40" s="14"/>
      <c r="B40" s="4" t="s">
        <v>145</v>
      </c>
      <c r="C40" s="4"/>
      <c r="D40" s="92">
        <v>0</v>
      </c>
      <c r="E40" s="4"/>
      <c r="F40" s="93">
        <v>0</v>
      </c>
      <c r="G40" s="4"/>
      <c r="H40" s="95">
        <f>+F40*D40</f>
        <v>0</v>
      </c>
      <c r="I40" s="4"/>
      <c r="J40" s="5"/>
    </row>
    <row r="41" spans="1:10">
      <c r="A41" s="14"/>
      <c r="B41" s="4" t="s">
        <v>146</v>
      </c>
      <c r="C41" s="4"/>
      <c r="D41" s="92">
        <v>0</v>
      </c>
      <c r="E41" s="4"/>
      <c r="F41" s="93">
        <v>0</v>
      </c>
      <c r="G41" s="4"/>
      <c r="H41" s="95">
        <f>+F41*D41</f>
        <v>0</v>
      </c>
      <c r="I41" s="4"/>
      <c r="J41" s="5"/>
    </row>
    <row r="42" spans="1:10">
      <c r="A42" s="14"/>
      <c r="B42" s="4" t="s">
        <v>147</v>
      </c>
      <c r="C42" s="4"/>
      <c r="D42" s="92">
        <v>0</v>
      </c>
      <c r="E42" s="4"/>
      <c r="F42" s="93">
        <v>0</v>
      </c>
      <c r="G42" s="4"/>
      <c r="H42" s="95">
        <f>+F42*D42</f>
        <v>0</v>
      </c>
      <c r="I42" s="4"/>
      <c r="J42" s="5"/>
    </row>
    <row r="43" spans="1:10">
      <c r="A43" s="14"/>
      <c r="B43" s="4"/>
      <c r="C43" s="4"/>
      <c r="D43" s="92"/>
      <c r="E43" s="4"/>
      <c r="F43" s="93"/>
      <c r="G43" s="4"/>
      <c r="H43" s="95">
        <f>+F43*D43</f>
        <v>0</v>
      </c>
      <c r="I43" s="4"/>
      <c r="J43" s="5"/>
    </row>
    <row r="44" spans="1:10">
      <c r="A44" s="16"/>
      <c r="B44" s="1" t="s">
        <v>142</v>
      </c>
      <c r="C44" s="1"/>
      <c r="D44" s="80">
        <f>SUM(D40:D43)</f>
        <v>0</v>
      </c>
      <c r="E44" s="1"/>
      <c r="F44" s="143">
        <f>IF(D44=0,0,+H44/D44)</f>
        <v>0</v>
      </c>
      <c r="G44" s="1"/>
      <c r="H44" s="96">
        <f>SUM(H40:H43)</f>
        <v>0</v>
      </c>
      <c r="I44" s="1"/>
      <c r="J44" s="7"/>
    </row>
  </sheetData>
  <customSheetViews>
    <customSheetView guid="{5ABE5399-A58E-4E28-A2DD-CED5774690F5}" showPageBreaks="1">
      <selection activeCell="C3" sqref="C3:H3"/>
      <pageMargins left="0.5" right="0.5" top="0.5" bottom="0.5" header="0.5" footer="0.5"/>
      <printOptions horizontalCentered="1" verticalCentered="1"/>
      <pageSetup orientation="portrait" r:id="rId1"/>
      <headerFooter alignWithMargins="0">
        <oddHeader>&amp;RSchedule F</oddHeader>
      </headerFooter>
    </customSheetView>
    <customSheetView guid="{177F6D5A-F0E0-4000-93E4-88F1FE234292}" showPageBreaks="1" topLeftCell="A26">
      <selection activeCell="I44" sqref="I44"/>
      <pageMargins left="0.5" right="0.5" top="0.5" bottom="0.5" header="0.5" footer="0.5"/>
      <printOptions horizontalCentered="1" verticalCentered="1"/>
      <pageSetup orientation="portrait" r:id="rId2"/>
      <headerFooter alignWithMargins="0"/>
    </customSheetView>
    <customSheetView guid="{2451F590-ABAC-440D-8936-6CB453062081}" showPageBreaks="1">
      <selection activeCell="C3" sqref="C3:H3"/>
      <pageMargins left="0.5" right="0.5" top="0.5" bottom="0.5" header="0.5" footer="0.5"/>
      <printOptions horizontalCentered="1" verticalCentered="1"/>
      <pageSetup orientation="portrait" r:id="rId3"/>
      <headerFooter alignWithMargins="0">
        <oddHeader>&amp;RSchedule F</oddHeader>
      </headerFooter>
    </customSheetView>
  </customSheetViews>
  <mergeCells count="1">
    <mergeCell ref="C3:H3"/>
  </mergeCells>
  <phoneticPr fontId="9" type="noConversion"/>
  <hyperlinks>
    <hyperlink ref="F37" r:id="rId4" display="=@if(d37=0,0,+H37/D37)"/>
    <hyperlink ref="F44" r:id="rId5" display="=@if(d44=0,0,+H44/D44)"/>
    <hyperlink ref="H10" r:id="rId6" display="=@if(f24=0,0,+F10/F24)"/>
    <hyperlink ref="H12" r:id="rId7" display="=@if(f24=0,0,+F12/F24)"/>
    <hyperlink ref="H22" r:id="rId8" display="=@if(f24=0,0,+F22/F24)"/>
  </hyperlinks>
  <printOptions horizontalCentered="1" verticalCentered="1"/>
  <pageMargins left="0.5" right="0.5" top="0.5" bottom="0.5" header="0.5" footer="0.5"/>
  <pageSetup orientation="portrait" r:id="rId9"/>
  <headerFooter alignWithMargins="0">
    <oddHeader>&amp;RSchedule 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O30"/>
  <sheetViews>
    <sheetView topLeftCell="A10" zoomScaleNormal="100" workbookViewId="0">
      <selection activeCell="H14" sqref="H14"/>
    </sheetView>
  </sheetViews>
  <sheetFormatPr defaultRowHeight="15"/>
  <cols>
    <col min="2" max="2" width="4.5703125" customWidth="1"/>
    <col min="3" max="3" width="4.7109375" customWidth="1"/>
    <col min="4" max="4" width="16.140625" customWidth="1"/>
    <col min="6" max="6" width="11.7109375" customWidth="1"/>
    <col min="7" max="7" width="4.7109375" customWidth="1"/>
    <col min="8" max="8" width="11.42578125" customWidth="1"/>
    <col min="9" max="9" width="4.85546875" customWidth="1"/>
    <col min="10" max="10" width="11.7109375" customWidth="1"/>
    <col min="11" max="11" width="4.42578125" customWidth="1"/>
  </cols>
  <sheetData>
    <row r="2" spans="2:15">
      <c r="B2" s="12"/>
      <c r="C2" s="125"/>
      <c r="D2" s="19"/>
      <c r="E2" s="19"/>
      <c r="F2" s="19"/>
      <c r="G2" s="19"/>
      <c r="H2" s="19"/>
      <c r="I2" s="19"/>
      <c r="J2" s="19"/>
      <c r="K2" s="13"/>
    </row>
    <row r="3" spans="2:15">
      <c r="B3" s="14"/>
      <c r="C3" s="4"/>
      <c r="D3" s="29" t="s">
        <v>35</v>
      </c>
      <c r="E3" s="181" t="str">
        <f>'Sch A Cover Sheeet'!E9</f>
        <v>ABC Small Natural Gas Company</v>
      </c>
      <c r="F3" s="181"/>
      <c r="G3" s="181"/>
      <c r="H3" s="181"/>
      <c r="I3" s="181"/>
      <c r="J3" s="181"/>
      <c r="K3" s="126"/>
      <c r="L3" s="76"/>
      <c r="M3" s="76"/>
      <c r="N3" s="76"/>
      <c r="O3" s="76"/>
    </row>
    <row r="4" spans="2:15">
      <c r="B4" s="14"/>
      <c r="C4" s="4"/>
      <c r="D4" s="4"/>
      <c r="E4" s="4"/>
      <c r="F4" s="4"/>
      <c r="G4" s="4"/>
      <c r="H4" s="4"/>
      <c r="I4" s="4"/>
      <c r="J4" s="4"/>
      <c r="K4" s="5"/>
    </row>
    <row r="5" spans="2:15">
      <c r="B5" s="14"/>
      <c r="C5" s="4"/>
      <c r="D5" s="4"/>
      <c r="E5" s="4"/>
      <c r="F5" s="4"/>
      <c r="G5" s="4"/>
      <c r="H5" s="4"/>
      <c r="I5" s="4"/>
      <c r="J5" s="4"/>
      <c r="K5" s="5"/>
    </row>
    <row r="6" spans="2:15">
      <c r="B6" s="14"/>
      <c r="C6" s="4"/>
      <c r="D6" s="91" t="s">
        <v>118</v>
      </c>
      <c r="E6" s="91"/>
      <c r="F6" s="91"/>
      <c r="G6" s="91"/>
      <c r="H6" s="91"/>
      <c r="I6" s="91"/>
      <c r="J6" s="91"/>
      <c r="K6" s="5"/>
    </row>
    <row r="7" spans="2:15">
      <c r="B7" s="14"/>
      <c r="C7" s="4"/>
      <c r="D7" s="91" t="s">
        <v>193</v>
      </c>
      <c r="E7" s="91"/>
      <c r="F7" s="91"/>
      <c r="G7" s="91"/>
      <c r="H7" s="91"/>
      <c r="I7" s="91"/>
      <c r="J7" s="91"/>
      <c r="K7" s="5"/>
    </row>
    <row r="8" spans="2:15">
      <c r="B8" s="14"/>
      <c r="C8" s="127"/>
      <c r="D8" s="128"/>
      <c r="E8" s="128"/>
      <c r="F8" s="128"/>
      <c r="G8" s="128"/>
      <c r="H8" s="128"/>
      <c r="I8" s="128"/>
      <c r="J8" s="129"/>
      <c r="K8" s="5"/>
    </row>
    <row r="9" spans="2:15">
      <c r="B9" s="14"/>
      <c r="C9" s="128"/>
      <c r="D9" s="130"/>
      <c r="E9" s="130"/>
      <c r="F9" s="130"/>
      <c r="G9" s="130"/>
      <c r="H9" s="130"/>
      <c r="I9" s="130"/>
      <c r="J9" s="131" t="s">
        <v>106</v>
      </c>
      <c r="K9" s="5"/>
    </row>
    <row r="10" spans="2:15">
      <c r="B10" s="14"/>
      <c r="C10" s="128"/>
      <c r="D10" s="130"/>
      <c r="E10" s="130"/>
      <c r="F10" s="131" t="s">
        <v>107</v>
      </c>
      <c r="G10" s="130"/>
      <c r="H10" s="131" t="s">
        <v>108</v>
      </c>
      <c r="I10" s="130"/>
      <c r="J10" s="131" t="s">
        <v>109</v>
      </c>
      <c r="K10" s="5"/>
    </row>
    <row r="11" spans="2:15">
      <c r="B11" s="14"/>
      <c r="C11" s="128"/>
      <c r="D11" s="130" t="s">
        <v>117</v>
      </c>
      <c r="E11" s="130"/>
      <c r="F11" s="82" t="s">
        <v>110</v>
      </c>
      <c r="G11" s="130"/>
      <c r="H11" s="82" t="s">
        <v>111</v>
      </c>
      <c r="I11" s="130"/>
      <c r="J11" s="82" t="s">
        <v>107</v>
      </c>
      <c r="K11" s="5"/>
    </row>
    <row r="12" spans="2:15">
      <c r="B12" s="14"/>
      <c r="C12" s="128"/>
      <c r="D12" s="130"/>
      <c r="E12" s="130"/>
      <c r="F12" s="132" t="s">
        <v>80</v>
      </c>
      <c r="G12" s="130"/>
      <c r="H12" s="132" t="s">
        <v>81</v>
      </c>
      <c r="I12" s="130"/>
      <c r="J12" s="132" t="s">
        <v>112</v>
      </c>
      <c r="K12" s="5"/>
    </row>
    <row r="13" spans="2:15">
      <c r="B13" s="14"/>
      <c r="C13" s="133"/>
      <c r="D13" s="134"/>
      <c r="E13" s="134"/>
      <c r="F13" s="135" t="s">
        <v>113</v>
      </c>
      <c r="G13" s="134"/>
      <c r="H13" s="134"/>
      <c r="I13" s="134"/>
      <c r="J13" s="134"/>
      <c r="K13" s="5"/>
    </row>
    <row r="14" spans="2:15">
      <c r="B14" s="14"/>
      <c r="C14" s="136" t="s">
        <v>80</v>
      </c>
      <c r="D14" s="137" t="s">
        <v>114</v>
      </c>
      <c r="E14" s="134"/>
      <c r="F14" s="138">
        <f>+'Sch F Cap Structure'!H12</f>
        <v>0</v>
      </c>
      <c r="G14" s="131"/>
      <c r="H14" s="138">
        <f>+'Sch F Cap Structure'!F44</f>
        <v>0</v>
      </c>
      <c r="I14" s="131"/>
      <c r="J14" s="138">
        <f>ROUND(F14*H14,4)</f>
        <v>0</v>
      </c>
      <c r="K14" s="5"/>
    </row>
    <row r="15" spans="2:15">
      <c r="B15" s="14"/>
      <c r="C15" s="136" t="s">
        <v>81</v>
      </c>
      <c r="D15" s="137" t="s">
        <v>119</v>
      </c>
      <c r="E15" s="130"/>
      <c r="F15" s="138">
        <f>+'Sch F Cap Structure'!H10</f>
        <v>0</v>
      </c>
      <c r="G15" s="131"/>
      <c r="H15" s="138">
        <f>+'Sch F Cap Structure'!F37</f>
        <v>0</v>
      </c>
      <c r="I15" s="131"/>
      <c r="J15" s="138">
        <f>ROUND(F15*H15,4)</f>
        <v>0</v>
      </c>
      <c r="K15" s="5"/>
    </row>
    <row r="16" spans="2:15">
      <c r="B16" s="14"/>
      <c r="C16" s="128"/>
      <c r="D16" s="137"/>
      <c r="E16" s="130"/>
      <c r="F16" s="138"/>
      <c r="G16" s="131"/>
      <c r="H16" s="138"/>
      <c r="I16" s="131"/>
      <c r="J16" s="138"/>
      <c r="K16" s="5"/>
    </row>
    <row r="17" spans="2:11">
      <c r="B17" s="14"/>
      <c r="C17" s="136" t="s">
        <v>82</v>
      </c>
      <c r="D17" s="137" t="s">
        <v>115</v>
      </c>
      <c r="E17" s="130"/>
      <c r="F17" s="83">
        <f>+'Sch F Cap Structure'!H22</f>
        <v>0</v>
      </c>
      <c r="G17" s="131"/>
      <c r="H17" s="140">
        <v>0</v>
      </c>
      <c r="I17" s="131"/>
      <c r="J17" s="83">
        <f>ROUND(F17*H17,4)</f>
        <v>0</v>
      </c>
      <c r="K17" s="5"/>
    </row>
    <row r="18" spans="2:11">
      <c r="B18" s="14"/>
      <c r="C18" s="75"/>
      <c r="D18" s="130"/>
      <c r="E18" s="130"/>
      <c r="F18" s="131"/>
      <c r="G18" s="131"/>
      <c r="H18" s="131"/>
      <c r="I18" s="131"/>
      <c r="J18" s="131"/>
      <c r="K18" s="5"/>
    </row>
    <row r="19" spans="2:11" ht="15.75" thickBot="1">
      <c r="B19" s="14"/>
      <c r="C19" s="139" t="s">
        <v>83</v>
      </c>
      <c r="D19" s="130"/>
      <c r="E19" s="137" t="s">
        <v>116</v>
      </c>
      <c r="F19" s="84">
        <f>F14+F17+F15</f>
        <v>0</v>
      </c>
      <c r="G19" s="131"/>
      <c r="H19" s="131"/>
      <c r="I19" s="131"/>
      <c r="J19" s="84">
        <f>ROUND(J14+J17+J15,4)</f>
        <v>0</v>
      </c>
      <c r="K19" s="5"/>
    </row>
    <row r="20" spans="2:11" ht="15.75" thickTop="1">
      <c r="B20" s="14"/>
      <c r="C20" s="75"/>
      <c r="D20" s="85"/>
      <c r="E20" s="85"/>
      <c r="F20" s="85"/>
      <c r="G20" s="85"/>
      <c r="H20" s="85"/>
      <c r="I20" s="85"/>
      <c r="J20" s="85"/>
      <c r="K20" s="5"/>
    </row>
    <row r="21" spans="2:11">
      <c r="B21" s="16"/>
      <c r="C21" s="1"/>
      <c r="D21" s="1"/>
      <c r="E21" s="1"/>
      <c r="F21" s="1"/>
      <c r="G21" s="1"/>
      <c r="H21" s="1"/>
      <c r="I21" s="1"/>
      <c r="J21" s="1"/>
      <c r="K21" s="7"/>
    </row>
    <row r="23" spans="2:11">
      <c r="D23" s="141"/>
      <c r="E23" s="141"/>
      <c r="F23" s="141"/>
      <c r="G23" s="141"/>
      <c r="H23" s="141"/>
      <c r="I23" s="141"/>
      <c r="J23" s="141"/>
    </row>
    <row r="30" spans="2:11">
      <c r="H30" s="78"/>
    </row>
  </sheetData>
  <customSheetViews>
    <customSheetView guid="{5ABE5399-A58E-4E28-A2DD-CED5774690F5}" showPageBreaks="1" printArea="1" topLeftCell="A10">
      <selection activeCell="H14" sqref="H14"/>
      <pageMargins left="0.75" right="0.75" top="1" bottom="1" header="0.5" footer="0.5"/>
      <printOptions horizontalCentered="1"/>
      <pageSetup orientation="portrait" r:id="rId1"/>
      <headerFooter alignWithMargins="0">
        <oddHeader>&amp;RSchedule G</oddHeader>
      </headerFooter>
    </customSheetView>
    <customSheetView guid="{177F6D5A-F0E0-4000-93E4-88F1FE234292}" showPageBreaks="1">
      <selection activeCell="H19" sqref="H19"/>
      <pageMargins left="0.75" right="0.75" top="1" bottom="1" header="0.5" footer="0.5"/>
      <printOptions horizontalCentered="1"/>
      <pageSetup orientation="portrait" r:id="rId2"/>
      <headerFooter alignWithMargins="0"/>
    </customSheetView>
    <customSheetView guid="{2451F590-ABAC-440D-8936-6CB453062081}" showPageBreaks="1" printArea="1" topLeftCell="A10">
      <selection activeCell="H14" sqref="H14"/>
      <pageMargins left="0.75" right="0.75" top="1" bottom="1" header="0.5" footer="0.5"/>
      <printOptions horizontalCentered="1"/>
      <pageSetup orientation="portrait" r:id="rId3"/>
      <headerFooter alignWithMargins="0">
        <oddHeader>&amp;RSchedule G</oddHeader>
      </headerFooter>
    </customSheetView>
  </customSheetViews>
  <mergeCells count="1">
    <mergeCell ref="E3:J3"/>
  </mergeCells>
  <phoneticPr fontId="9" type="noConversion"/>
  <printOptions horizontalCentered="1"/>
  <pageMargins left="0.75" right="0.75" top="1" bottom="1" header="0.5" footer="0.5"/>
  <pageSetup orientation="portrait" r:id="rId4"/>
  <headerFooter alignWithMargins="0">
    <oddHeader>&amp;RSchedule G</oddHeader>
  </headerFooter>
  <ignoredErrors>
    <ignoredError sqref="C14 C15:C19 F12 H12" numberStoredAsText="1"/>
    <ignoredError sqref="J19 J14:J15 J17 F14:F19 H14:H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5ABE5399-A58E-4E28-A2DD-CED5774690F5}" showPageBreaks="1">
      <pageMargins left="0.7" right="0.7" top="0.75" bottom="0.75" header="0.3" footer="0.3"/>
      <pageSetup orientation="portrait" r:id="rId1"/>
    </customSheetView>
    <customSheetView guid="{177F6D5A-F0E0-4000-93E4-88F1FE234292}" showPageBreaks="1">
      <pageMargins left="0.7" right="0.7" top="0.75" bottom="0.75" header="0.3" footer="0.3"/>
    </customSheetView>
    <customSheetView guid="{2451F590-ABAC-440D-8936-6CB453062081}" showPageBreaks="1"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Sch A Cover Sheeet</vt:lpstr>
      <vt:lpstr>Sch B Comparative Bal Sheet</vt:lpstr>
      <vt:lpstr>Sch C Statement of Revenues</vt:lpstr>
      <vt:lpstr>Sch D Operating Expenses</vt:lpstr>
      <vt:lpstr>Sch E Plant in Service</vt:lpstr>
      <vt:lpstr>Sch F Cap Structure</vt:lpstr>
      <vt:lpstr>Sch G ROR</vt:lpstr>
      <vt:lpstr>Sheet1</vt:lpstr>
      <vt:lpstr>'Sch G ROR'!Print_Area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jekocher</cp:lastModifiedBy>
  <cp:lastPrinted>2009-09-18T18:44:31Z</cp:lastPrinted>
  <dcterms:created xsi:type="dcterms:W3CDTF">2009-01-18T19:01:35Z</dcterms:created>
  <dcterms:modified xsi:type="dcterms:W3CDTF">2009-09-18T18:45:29Z</dcterms:modified>
</cp:coreProperties>
</file>