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2" windowWidth="14352" windowHeight="7692" firstSheet="3" activeTab="5"/>
  </bookViews>
  <sheets>
    <sheet name="Template Intro" sheetId="1" r:id="rId1"/>
    <sheet name="Company Information" sheetId="8" r:id="rId2"/>
    <sheet name="Demand Data" sheetId="10" r:id="rId3"/>
    <sheet name="Revenue at Intrastate Rates" sheetId="3" r:id="rId4"/>
    <sheet name="Revenue at Interstate Rates" sheetId="2" r:id="rId5"/>
    <sheet name="July 1, 2013 Reduction" sheetId="4" r:id="rId6"/>
    <sheet name="Proposed July 2013 Revenues" sheetId="7" r:id="rId7"/>
    <sheet name="Summary of Rate Changes" sheetId="6" r:id="rId8"/>
    <sheet name="list input tab" sheetId="9" state="hidden" r:id="rId9"/>
  </sheets>
  <definedNames>
    <definedName name="choices">'list input tab'!$B$2:$B$3</definedName>
    <definedName name="_xlnm.Print_Area" localSheetId="2">'Demand Data'!$A$1:$F$56</definedName>
    <definedName name="_xlnm.Print_Area" localSheetId="5">'July 1, 2013 Reduction'!$A$1:$K$22</definedName>
    <definedName name="_xlnm.Print_Area" localSheetId="6">'Proposed July 2013 Revenues'!$A$1:$G$36</definedName>
    <definedName name="_xlnm.Print_Area" localSheetId="4">'Revenue at Interstate Rates'!$A$1:$I$48</definedName>
    <definedName name="_xlnm.Print_Area" localSheetId="3">'Revenue at Intrastate Rates'!$A$1:$J$42</definedName>
    <definedName name="_xlnm.Print_Area" localSheetId="7">'Summary of Rate Changes'!$A$1:$G$29</definedName>
    <definedName name="structure">'list input tab'!$D$2:$D$3</definedName>
  </definedNames>
  <calcPr calcId="145621"/>
</workbook>
</file>

<file path=xl/calcChain.xml><?xml version="1.0" encoding="utf-8"?>
<calcChain xmlns="http://schemas.openxmlformats.org/spreadsheetml/2006/main">
  <c r="A23" i="6" l="1"/>
  <c r="A22" i="6"/>
  <c r="A16" i="6"/>
  <c r="A17" i="6"/>
  <c r="A18" i="6"/>
  <c r="A19" i="6"/>
  <c r="A15" i="6"/>
  <c r="D17" i="7"/>
  <c r="D18" i="7"/>
  <c r="D19" i="7"/>
  <c r="D20" i="7"/>
  <c r="D21" i="7"/>
  <c r="D22" i="7"/>
  <c r="D16" i="7"/>
  <c r="A17" i="7"/>
  <c r="A18" i="7"/>
  <c r="A19" i="7"/>
  <c r="A20" i="7"/>
  <c r="A21" i="7"/>
  <c r="A22" i="7"/>
  <c r="A16" i="7"/>
  <c r="J13" i="4"/>
  <c r="A17" i="2"/>
  <c r="A18" i="2"/>
  <c r="A19" i="2"/>
  <c r="A20" i="2"/>
  <c r="A21" i="2"/>
  <c r="A22" i="2"/>
  <c r="A16" i="2"/>
  <c r="A17" i="3"/>
  <c r="A18" i="3"/>
  <c r="A19" i="3"/>
  <c r="A20" i="3"/>
  <c r="A21" i="3"/>
  <c r="A22" i="3"/>
  <c r="A23" i="3"/>
  <c r="A16" i="3"/>
  <c r="E25" i="6" l="1"/>
  <c r="C25" i="6"/>
  <c r="A1" i="6"/>
  <c r="A1" i="7"/>
  <c r="J11" i="4"/>
  <c r="A1" i="4"/>
  <c r="E24" i="3"/>
  <c r="E16" i="3"/>
  <c r="D16" i="3"/>
  <c r="C16" i="3"/>
  <c r="A1" i="2"/>
  <c r="B1" i="10"/>
  <c r="A1" i="3"/>
  <c r="F18" i="10" l="1"/>
  <c r="D23" i="6" l="1"/>
  <c r="D22" i="6"/>
  <c r="D16" i="6"/>
  <c r="D17" i="6"/>
  <c r="D18" i="6"/>
  <c r="D19" i="6"/>
  <c r="D15" i="6"/>
  <c r="C16" i="6"/>
  <c r="C17" i="6"/>
  <c r="C18" i="6"/>
  <c r="C19" i="6"/>
  <c r="C15" i="6"/>
  <c r="C12" i="6"/>
  <c r="C17" i="7"/>
  <c r="C18" i="7"/>
  <c r="C19" i="7"/>
  <c r="C20" i="7"/>
  <c r="C21" i="7"/>
  <c r="C22" i="7"/>
  <c r="C16" i="7"/>
  <c r="C31" i="3"/>
  <c r="B31" i="3"/>
  <c r="D18" i="3" l="1"/>
  <c r="D19" i="3"/>
  <c r="D20" i="3"/>
  <c r="D21" i="3"/>
  <c r="D22" i="3"/>
  <c r="D23" i="3"/>
  <c r="D17" i="3"/>
  <c r="C18" i="3"/>
  <c r="C19" i="3"/>
  <c r="C20" i="3"/>
  <c r="C21" i="3"/>
  <c r="C22" i="3"/>
  <c r="C23" i="3"/>
  <c r="C17" i="3"/>
  <c r="D17" i="2"/>
  <c r="D18" i="2"/>
  <c r="D19" i="2"/>
  <c r="D20" i="2"/>
  <c r="D21" i="2"/>
  <c r="D22" i="2"/>
  <c r="D16" i="2"/>
  <c r="C17" i="2"/>
  <c r="C18" i="2"/>
  <c r="C19" i="2"/>
  <c r="C20" i="2"/>
  <c r="C21" i="2"/>
  <c r="C22" i="2"/>
  <c r="C16" i="2"/>
  <c r="C23" i="6"/>
  <c r="E23" i="6" s="1"/>
  <c r="C22" i="6"/>
  <c r="E22" i="6" s="1"/>
  <c r="E19" i="2" l="1"/>
  <c r="E21" i="2"/>
  <c r="E17" i="2"/>
  <c r="E20" i="2"/>
  <c r="E22" i="2"/>
  <c r="E18" i="2"/>
  <c r="E18" i="3" l="1"/>
  <c r="E19" i="3"/>
  <c r="E20" i="3"/>
  <c r="E21" i="3"/>
  <c r="E22" i="3"/>
  <c r="E23" i="3"/>
  <c r="E16" i="2"/>
  <c r="E23" i="2" l="1"/>
  <c r="E15" i="6"/>
  <c r="E16" i="6"/>
  <c r="E17" i="6"/>
  <c r="E18" i="6"/>
  <c r="E19" i="6"/>
  <c r="E17" i="7"/>
  <c r="E18" i="7"/>
  <c r="E19" i="7"/>
  <c r="E20" i="7"/>
  <c r="E21" i="7"/>
  <c r="E22" i="7"/>
  <c r="E16" i="7" l="1"/>
  <c r="E12" i="6" l="1"/>
  <c r="E23" i="7" l="1"/>
  <c r="D31" i="3"/>
  <c r="E17" i="3"/>
  <c r="J8" i="4" l="1"/>
  <c r="J7" i="4"/>
  <c r="J17" i="4" l="1"/>
  <c r="E26" i="7"/>
  <c r="J9" i="4"/>
  <c r="E27" i="7" l="1"/>
</calcChain>
</file>

<file path=xl/sharedStrings.xml><?xml version="1.0" encoding="utf-8"?>
<sst xmlns="http://schemas.openxmlformats.org/spreadsheetml/2006/main" count="178" uniqueCount="120">
  <si>
    <t>a</t>
  </si>
  <si>
    <t>b</t>
  </si>
  <si>
    <t>c=a x b</t>
  </si>
  <si>
    <t xml:space="preserve">Intrastate </t>
  </si>
  <si>
    <t>Fiscal Year 2011 Demand</t>
  </si>
  <si>
    <t>Interstate</t>
  </si>
  <si>
    <t>at Interstate Rates</t>
  </si>
  <si>
    <t>TOTAL REVENUES</t>
  </si>
  <si>
    <t>Annual Intrastate Revenue</t>
  </si>
  <si>
    <t>Intrastate</t>
  </si>
  <si>
    <t>Carrier Charge</t>
  </si>
  <si>
    <t>(per line per mth)</t>
  </si>
  <si>
    <t>c=a x b x 12</t>
  </si>
  <si>
    <t>Carrier Charge Revenue</t>
  </si>
  <si>
    <t>A</t>
  </si>
  <si>
    <t>B</t>
  </si>
  <si>
    <t>Rate Impact</t>
  </si>
  <si>
    <t>B. Traffic Sensitive Charges</t>
  </si>
  <si>
    <t>Summary of Changes to Access Rates</t>
  </si>
  <si>
    <t>Rate as of</t>
  </si>
  <si>
    <t xml:space="preserve"> the Maximum Total Transitional Access Service Revenues?</t>
  </si>
  <si>
    <t>Intrastate Rate</t>
  </si>
  <si>
    <t xml:space="preserve">Proposed </t>
  </si>
  <si>
    <t>Intrastate Revenues</t>
  </si>
  <si>
    <t>Federal Fiscal Year</t>
  </si>
  <si>
    <t>2011 Demand</t>
  </si>
  <si>
    <t>Traffic Sensitive Rate 1-Terminating</t>
  </si>
  <si>
    <t>Traffic Sensitive Rate 2-Terminating</t>
  </si>
  <si>
    <t>Traffic Sensitive Rate 3-Terminating</t>
  </si>
  <si>
    <t>Traffic Sensitive Rate 4-Terminating</t>
  </si>
  <si>
    <t>Traffic Sensitive Rate 5-Terminating</t>
  </si>
  <si>
    <t>C. Total Transitional Access Service Revenue Reduction</t>
  </si>
  <si>
    <t>YES</t>
  </si>
  <si>
    <t>NO</t>
  </si>
  <si>
    <t>STRUCTURAL OPTION 1</t>
  </si>
  <si>
    <t>STRUCTURAL OPTION 2</t>
  </si>
  <si>
    <t>Rate Element:</t>
  </si>
  <si>
    <t>Rate Applied As:</t>
  </si>
  <si>
    <t>Rate Per Minute</t>
  </si>
  <si>
    <t xml:space="preserve">Federal FY 2011 </t>
  </si>
  <si>
    <t>Dedicated Transport Rate 1</t>
  </si>
  <si>
    <t>Dedicated Transport Rate 2</t>
  </si>
  <si>
    <t>C. Dedicated Transport Charges</t>
  </si>
  <si>
    <t>Company Specific</t>
  </si>
  <si>
    <t>Traffic Sensitive and Dedicated Transport Access Charge Rates</t>
  </si>
  <si>
    <t>A. Traffic Sensitive and Dedicated Transport Revenue Reduction</t>
  </si>
  <si>
    <t>2011 Annual Traffic Sensitive and Dedicated Transport Transitional Access Service Intrastate Revenue at Interstate Rates</t>
  </si>
  <si>
    <t>B. Rate Elements</t>
  </si>
  <si>
    <t xml:space="preserve">THIS TAB FUNCTIONS AS THE CENTRAL DATA ENTRY TAB FOR THE COMPANY'S RATES AND DEMAND UNITS </t>
  </si>
  <si>
    <t>INFORMATION APPEARING IN OTHER TABS SHOULD BE LINKED BACK TO THIS TAB</t>
  </si>
  <si>
    <t>Access Services Referenced in the FCC Order in Appendix A, 47 C.F.R § 51.907(a)</t>
  </si>
  <si>
    <t>Total Terminating Access Minutes of Use in Federal FY 2011</t>
  </si>
  <si>
    <t>A. Access Line Count and Terminating Access Minutes of Use</t>
  </si>
  <si>
    <t>Denotes proprietary</t>
  </si>
  <si>
    <t>Denotes may NOT be proprietary</t>
  </si>
  <si>
    <t>Demand Units</t>
  </si>
  <si>
    <t xml:space="preserve">Please calculate your Company's total intrastate revenue from Transitional Intrastate Access Service </t>
  </si>
  <si>
    <t>Intrastate Federal</t>
  </si>
  <si>
    <t>Total Access Lines</t>
  </si>
  <si>
    <t>Company Access Line Total as of 9/30/11</t>
  </si>
  <si>
    <t>as of 9/30/11</t>
  </si>
  <si>
    <t xml:space="preserve">COMMONWEALTH OF PENNSYLVANIA
PENNSYLVANIA PUBLIC UTILITY COMMISSION
P.O. BOX 3265, HARRISBURG, PA 17105-3265
</t>
  </si>
  <si>
    <r>
      <rPr>
        <vertAlign val="superscript"/>
        <sz val="9"/>
        <color theme="1"/>
        <rFont val="Times New Roman"/>
        <family val="1"/>
      </rPr>
      <t>1</t>
    </r>
    <r>
      <rPr>
        <i/>
        <sz val="9"/>
        <color theme="1"/>
        <rFont val="Times New Roman"/>
        <family val="1"/>
      </rPr>
      <t xml:space="preserve"> See</t>
    </r>
    <r>
      <rPr>
        <sz val="9"/>
        <color theme="1"/>
        <rFont val="Times New Roman"/>
        <family val="1"/>
      </rPr>
      <t xml:space="preserve"> FCC Order adopted October 27, 2011, and Released November 18, 2011.  In the Matter of Connect America Fund, WC Docket No. 10-90; A National Broadband Plan for Our Future, GN Docket No. 09-51; Establishing Just and Reasonable Rates for Local Exchange Carriers, W Docket No. 07-135;  High-Cost Universal Service Support, WC Docket No. 05-337; Developing a Unified Intercarrier Compensation Regime, CC Docket No. 01-92; Federal-state Joint Board on Universal Service, CC Docket No. 96-45; Lifeline and Link-Up, WC Docket No. 03-109; Universal Service Reform - Mobility Fund, WT Docket No. 10-208.  The FCC has issued additional reconsideration and clarification Orders in the same proceeding and the issuance of further such FCC rulings is anticipated (FCC Order).</t>
    </r>
  </si>
  <si>
    <r>
      <rPr>
        <vertAlign val="superscript"/>
        <sz val="9"/>
        <color theme="1"/>
        <rFont val="Times New Roman"/>
        <family val="1"/>
      </rPr>
      <t>2</t>
    </r>
    <r>
      <rPr>
        <sz val="9"/>
        <color theme="1"/>
        <rFont val="Times New Roman"/>
        <family val="1"/>
      </rPr>
      <t xml:space="preserve"> 47 C.F.R. § 51.907(c), § 51.909(c) and § 51.911(c).</t>
    </r>
  </si>
  <si>
    <r>
      <t>Implementation of the Federal Communications Commission’s Order</t>
    </r>
    <r>
      <rPr>
        <vertAlign val="superscript"/>
        <sz val="13"/>
        <color theme="1"/>
        <rFont val="Times New Roman"/>
        <family val="1"/>
      </rPr>
      <t>1</t>
    </r>
    <r>
      <rPr>
        <sz val="13"/>
        <color theme="1"/>
        <rFont val="Times New Roman"/>
        <family val="1"/>
      </rPr>
      <t xml:space="preserve"> of November 18, 2011 as Amended or Revised and Coordination with Certain Intrastate Matters.  Docket No. M-2012-2291824</t>
    </r>
  </si>
  <si>
    <t>Company Information</t>
  </si>
  <si>
    <t>Company Name:</t>
  </si>
  <si>
    <t>Utility Code:</t>
  </si>
  <si>
    <t>Name and contact information of person to whom questions regarding this filing should be addressed:</t>
  </si>
  <si>
    <t>ILECs Only:</t>
  </si>
  <si>
    <t>Federal Designation:                        (Rate of Return or Price Cap)</t>
  </si>
  <si>
    <t>CLECs Only:</t>
  </si>
  <si>
    <t>Please make your selection using the drop down menu below:</t>
  </si>
  <si>
    <t>Transitional Intrastate Access Service Revisions Effective July 1, 2013</t>
  </si>
  <si>
    <t>ILEC FCC Tariff(s) (name(s) and numbers(s)) to which the Company benchmarks its switched access rates:</t>
  </si>
  <si>
    <r>
      <rPr>
        <b/>
        <u/>
        <sz val="11"/>
        <color theme="1"/>
        <rFont val="Calibri"/>
        <family val="2"/>
        <scheme val="minor"/>
      </rPr>
      <t>Identify the structural option that your Company chose to implement the Step 1 Access Charge Revisions:</t>
    </r>
    <r>
      <rPr>
        <b/>
        <sz val="11"/>
        <color theme="1"/>
        <rFont val="Calibri"/>
        <family val="2"/>
        <scheme val="minor"/>
      </rPr>
      <t xml:space="preserve">
Structural Option 1:  Maintained current intrastate rate structure and set rates at a level that reduces revenue recovery by 50% of the difference in interstate versus intrastate pursuant to 47 C.F.R. § 51.907(b)(2)(iv), § 51.909(b)(2)(iv) or § 51.911(b)(4). 
Structural Option 2:  Adopted interstate rate structure and rate levels and added a new transitional end-office-per minute access charge to recover one half of the difference between the fiscal year 2011 revenue at interstate versus intrastate rates pursuant to 47 C.F.R. § 51.907(b)(2)(v), § 51.909(b)(2)(v) or § 51.911(b)(2)(v).
</t>
    </r>
  </si>
  <si>
    <t>N/A</t>
  </si>
  <si>
    <t>Access rate as of 07/03/2012*</t>
  </si>
  <si>
    <t xml:space="preserve">Note - Access Lines should be reported as total lines.  Terminating access minutes should include those billed to other carriers in CABS, ITORP, and Inter-MTA Access. </t>
  </si>
  <si>
    <t>Generic Rate Elements are listed below for illustrative purposes</t>
  </si>
  <si>
    <t>Actual rate elements will vary by Company and Companies should add additional lines as needed, Incorporating all Transitional Intrastate</t>
  </si>
  <si>
    <r>
      <t>This spreadsheet provides an outline of what all Pennsylvania Incumbent Local Exchange Carriers (ILECs) and those Competitive Local Exchange Carriers (CLECs) having switched access tariffs must file to revise their intrastate access charges in compliance with Step 2</t>
    </r>
    <r>
      <rPr>
        <vertAlign val="superscript"/>
        <sz val="13"/>
        <color theme="1"/>
        <rFont val="Times New Roman"/>
        <family val="1"/>
      </rPr>
      <t>2</t>
    </r>
    <r>
      <rPr>
        <sz val="13"/>
        <color theme="1"/>
        <rFont val="Times New Roman"/>
        <family val="1"/>
      </rPr>
      <t xml:space="preserve"> of the FCC Order.   
The primary purposes of this spreadsheet are to verify that a LECs rates are in compliance with Step 2 of the FCC Order and to track the revenue impact of the Step 2 access rate revisions using Federal Fiscal Year 2011 demand data.  Directions appear on each tab instructing the Companies on what information to provide to the Commission.
The Tariff Supplements implementing these intrastate access charge revisions are to carry an effective date of July 1, 2013. 
</t>
    </r>
  </si>
  <si>
    <t>*The rates included in this column should be the Company's Intrastate Access Rates reflecting the Step 1 Access Rate Revisions (Step 1 Rates), even if the Company's Step 1 Rates went into effect at a date other than 07/03/2012</t>
  </si>
  <si>
    <t>Transitional Per-minute charge on TIAS E.O. switching minutes (if applicable)</t>
  </si>
  <si>
    <t>at the Company's intrastate rates effective July 3, 2012 *</t>
  </si>
  <si>
    <t>at Intrastate Step 1 Rates</t>
  </si>
  <si>
    <t>*These rates should be the Company's Intrastate Access Rates reflecting the Step 1 Access Rate Revisions (Step 1 Rates), even if the Company's Step 1 Rates went into effect at a date other than 07/03/2012</t>
  </si>
  <si>
    <t>Rate Per Line per Month</t>
  </si>
  <si>
    <t xml:space="preserve">Generic Rate Elements are listed below for illustrative purposes </t>
  </si>
  <si>
    <t>Carrier Charge - Terminating*</t>
  </si>
  <si>
    <t xml:space="preserve">at your Company's interstate rates in effect on December 29, 2011.  </t>
  </si>
  <si>
    <t>Please Calculate the Access Revenue Reduction amount to be implemented on July 1, 2013</t>
  </si>
  <si>
    <t>2011 Annual Traffic Sensitive and Dedicated Transport Transitional Access Service Intrastate Revenue at Step 1 Intrastate Rates</t>
  </si>
  <si>
    <t>Annual Intrastate Terminating</t>
  </si>
  <si>
    <t>C = A - B</t>
  </si>
  <si>
    <t>D</t>
  </si>
  <si>
    <t>Total July 1, 2013 Access Revenue Reduction</t>
  </si>
  <si>
    <t>July 1, 2013 Carrier Charge Revenue Reduction*</t>
  </si>
  <si>
    <t>Actual rate elements will vary by Company</t>
  </si>
  <si>
    <t>*Because there is no interstate equivalent to the Carrier Charge, the Terminating Carrier Charge and associated revenues should be zero.</t>
  </si>
  <si>
    <t>Please Calculate the Company's Proposed Transitional Intrastate Access Service Revenues effective July 1, 2013</t>
  </si>
  <si>
    <t>Traffic Sensitive and Dedicated Transport Charges</t>
  </si>
  <si>
    <t>Are the Proposed Total July 2013 - June 2014 Revenues At or Below</t>
  </si>
  <si>
    <t>until July 2014</t>
  </si>
  <si>
    <t>Effective July 2013</t>
  </si>
  <si>
    <t>07/03/2012*</t>
  </si>
  <si>
    <t>A. Carrier Charge - Terminating (if applicable)</t>
  </si>
  <si>
    <t>Carrier Charge - Terminating (if applicable)</t>
  </si>
  <si>
    <t>E = C + D</t>
  </si>
  <si>
    <t>F = B</t>
  </si>
  <si>
    <t>PROPOSED TOTAL REVENUES July 2013 - July 2014</t>
  </si>
  <si>
    <t xml:space="preserve"> Maximum Total Transitional Access Service Revenues July 2013 - July 2014</t>
  </si>
  <si>
    <t>D. Transitional per-minute charge (if applicable)</t>
  </si>
  <si>
    <t xml:space="preserve"> Maximum Total Transitional Access Service Revenues July 2013-July 2014</t>
  </si>
  <si>
    <t>D. Maximum Total Transitional Access Service Revenues July 2013 - July 2014</t>
  </si>
  <si>
    <r>
      <t>Supporting Information:  
In addition to a completed copy of this spreadsheet and accompanying Tariff Supplement, all LECs must provide documentation of their interstate access rates in effect or deemed to be in effect as of December 29, 2011.</t>
    </r>
    <r>
      <rPr>
        <vertAlign val="superscript"/>
        <sz val="13"/>
        <color theme="1"/>
        <rFont val="Times New Roman"/>
        <family val="1"/>
      </rPr>
      <t>3</t>
    </r>
    <r>
      <rPr>
        <sz val="13"/>
        <color theme="1"/>
        <rFont val="Times New Roman"/>
        <family val="1"/>
      </rPr>
      <t xml:space="preserve">  This documentation may be provided by including hardcopies of or a valid hyperlink to their interstate (FCC) switched access tariff.
If submitting hardcopies, include only those tariff pages containing the functionally equivalent interstate Transitional Intrastate Access Service rates.  If submitting a hyperlink, include a list of the tariff pages where the functionally equivalent interstate Transitional Intrastate Access Service rates can be located. 
</t>
    </r>
  </si>
  <si>
    <r>
      <rPr>
        <vertAlign val="superscript"/>
        <sz val="9"/>
        <color theme="1"/>
        <rFont val="Times New Roman"/>
        <family val="1"/>
      </rPr>
      <t>3</t>
    </r>
    <r>
      <rPr>
        <sz val="9"/>
        <color theme="1"/>
        <rFont val="Times New Roman"/>
        <family val="1"/>
      </rPr>
      <t xml:space="preserve"> </t>
    </r>
    <r>
      <rPr>
        <i/>
        <sz val="9"/>
        <color theme="1"/>
        <rFont val="Times New Roman"/>
        <family val="1"/>
      </rPr>
      <t>See</t>
    </r>
    <r>
      <rPr>
        <sz val="9"/>
        <color theme="1"/>
        <rFont val="Times New Roman"/>
        <family val="1"/>
      </rPr>
      <t xml:space="preserve"> In the Matter of Joint Petition of Price Cap Holding Companies for Conversion of Average Schedule Affiliates to Price Cap Regulation and for Limited Waiver Relief, WC Docket No. 12-63; Consolidated Communications Companies, Tariff F.C.C. No. 2, Transmittal No. 41; Frontier Telephone Companies Tariff F.C.C. No. 10, Transmittal No. 28; and Windstream Telephone System Tariff F.C.C. No. 7, Transmittal No. 57, FCC 12-154</t>
    </r>
    <r>
      <rPr>
        <i/>
        <sz val="9"/>
        <color theme="1"/>
        <rFont val="Times New Roman"/>
        <family val="1"/>
      </rPr>
      <t xml:space="preserve"> </t>
    </r>
    <r>
      <rPr>
        <sz val="9"/>
        <color theme="1"/>
        <rFont val="Times New Roman"/>
        <family val="1"/>
      </rPr>
      <t xml:space="preserve">(Released December 13, 2012).  </t>
    </r>
  </si>
  <si>
    <t>**For certain Companies, these would be the rates deemed to be in effect as of December 31, 2011.  See footnote 3 on the Template Intro tab.</t>
  </si>
  <si>
    <t>Access rate as of 12/29/11**</t>
  </si>
  <si>
    <t>July 1, 2013 Traffic Sensitive and Dedicated Transport Transitional Intrastate Access Service Revenue Reduction (Increase)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</si>
</sst>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3" formatCode="_(* #,##0.00_);_(* \(#,##0.00\);_(* &quot;-&quot;??_);_(@_)"/>
    <numFmt numFmtId="164" formatCode="&quot;$&quot;#,##0.00000000_);[Red]\(&quot;$&quot;#,##0.00000000\)"/>
    <numFmt numFmtId="165" formatCode="#,##0;[Red]#,##0"/>
    <numFmt numFmtId="166" formatCode="&quot;$&quot;#,##0.0000000000_);[Red]\(&quot;$&quot;#,##0.0000000000\)"/>
    <numFmt numFmtId="167" formatCode="&quot;$&quot;#,##0.00"/>
    <numFmt numFmtId="168" formatCode="&quot;$&quot;#,##0.0000"/>
    <numFmt numFmtId="169" formatCode="&quot;$&quot;#,##0.0000_);[Red]\(&quot;$&quot;#,##0.0000\)"/>
  </numFmts>
  <fonts count="14" x14ac:knownFonts="1">
    <font>
      <sz val="11"/>
      <color theme="1"/>
      <name val="Calibri"/>
      <family val="2"/>
      <scheme val="minor"/>
    </font>
    <font>
      <b/>
      <sz val="11"/>
      <color theme="1"/>
      <name val="Calibri"/>
      <family val="2"/>
      <scheme val="minor"/>
    </font>
    <font>
      <u/>
      <sz val="11"/>
      <color theme="1"/>
      <name val="Calibri"/>
      <family val="2"/>
      <scheme val="minor"/>
    </font>
    <font>
      <sz val="11"/>
      <color rgb="FF00B0F0"/>
      <name val="Calibri"/>
      <family val="2"/>
      <scheme val="minor"/>
    </font>
    <font>
      <sz val="11"/>
      <color rgb="FFFF0000"/>
      <name val="Calibri"/>
      <family val="2"/>
      <scheme val="minor"/>
    </font>
    <font>
      <sz val="11"/>
      <color theme="1"/>
      <name val="Calibri"/>
      <family val="2"/>
      <scheme val="minor"/>
    </font>
    <font>
      <b/>
      <sz val="11"/>
      <name val="Calibri"/>
      <family val="2"/>
      <scheme val="minor"/>
    </font>
    <font>
      <sz val="9"/>
      <color theme="1"/>
      <name val="Times New Roman"/>
      <family val="1"/>
    </font>
    <font>
      <i/>
      <sz val="9"/>
      <color theme="1"/>
      <name val="Times New Roman"/>
      <family val="1"/>
    </font>
    <font>
      <b/>
      <sz val="18"/>
      <color theme="1"/>
      <name val="Calibri"/>
      <family val="2"/>
      <scheme val="minor"/>
    </font>
    <font>
      <sz val="13"/>
      <color theme="1"/>
      <name val="Times New Roman"/>
      <family val="1"/>
    </font>
    <font>
      <vertAlign val="superscript"/>
      <sz val="13"/>
      <color theme="1"/>
      <name val="Times New Roman"/>
      <family val="1"/>
    </font>
    <font>
      <vertAlign val="superscript"/>
      <sz val="9"/>
      <color theme="1"/>
      <name val="Times New Roman"/>
      <family val="1"/>
    </font>
    <font>
      <b/>
      <u/>
      <sz val="11"/>
      <color theme="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s>
  <borders count="19">
    <border>
      <left/>
      <right/>
      <top/>
      <bottom/>
      <diagonal/>
    </border>
    <border>
      <left/>
      <right/>
      <top/>
      <bottom style="thin">
        <color indexed="64"/>
      </bottom>
      <diagonal/>
    </border>
    <border>
      <left/>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right style="thick">
        <color auto="1"/>
      </right>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hair">
        <color auto="1"/>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n">
        <color indexed="64"/>
      </bottom>
      <diagonal/>
    </border>
    <border>
      <left/>
      <right style="thick">
        <color auto="1"/>
      </right>
      <top/>
      <bottom style="thin">
        <color indexed="64"/>
      </bottom>
      <diagonal/>
    </border>
    <border>
      <left style="thick">
        <color auto="1"/>
      </left>
      <right/>
      <top style="thin">
        <color indexed="64"/>
      </top>
      <bottom/>
      <diagonal/>
    </border>
    <border>
      <left/>
      <right style="thick">
        <color auto="1"/>
      </right>
      <top style="thin">
        <color indexed="64"/>
      </top>
      <bottom/>
      <diagonal/>
    </border>
  </borders>
  <cellStyleXfs count="2">
    <xf numFmtId="0" fontId="0" fillId="0" borderId="0"/>
    <xf numFmtId="43" fontId="5" fillId="0" borderId="0" applyFont="0" applyFill="0" applyBorder="0" applyAlignment="0" applyProtection="0"/>
  </cellStyleXfs>
  <cellXfs count="113">
    <xf numFmtId="0" fontId="0" fillId="0" borderId="0" xfId="0"/>
    <xf numFmtId="0" fontId="0" fillId="0" borderId="0" xfId="0"/>
    <xf numFmtId="0" fontId="0" fillId="0" borderId="0" xfId="0"/>
    <xf numFmtId="0" fontId="1" fillId="0" borderId="0" xfId="0" applyFont="1"/>
    <xf numFmtId="0" fontId="0" fillId="0" borderId="0" xfId="0" applyAlignment="1">
      <alignment horizontal="center"/>
    </xf>
    <xf numFmtId="0" fontId="0" fillId="0" borderId="0" xfId="0"/>
    <xf numFmtId="0" fontId="0" fillId="0" borderId="0" xfId="0"/>
    <xf numFmtId="0" fontId="0" fillId="0" borderId="0" xfId="0" applyAlignment="1">
      <alignment horizontal="center"/>
    </xf>
    <xf numFmtId="0" fontId="3" fillId="0" borderId="0" xfId="0" applyFont="1"/>
    <xf numFmtId="0" fontId="0" fillId="0" borderId="0" xfId="0"/>
    <xf numFmtId="0" fontId="1" fillId="0" borderId="0" xfId="0" applyFont="1"/>
    <xf numFmtId="0" fontId="0" fillId="0" borderId="0" xfId="0" applyAlignment="1">
      <alignment horizontal="center"/>
    </xf>
    <xf numFmtId="0" fontId="2" fillId="0" borderId="0" xfId="0" applyFont="1" applyAlignment="1">
      <alignment horizontal="center"/>
    </xf>
    <xf numFmtId="0" fontId="0" fillId="0" borderId="0" xfId="0" applyAlignment="1">
      <alignment horizontal="right"/>
    </xf>
    <xf numFmtId="0" fontId="0" fillId="0" borderId="0" xfId="0" applyFont="1"/>
    <xf numFmtId="14" fontId="2" fillId="0" borderId="0" xfId="0" applyNumberFormat="1" applyFont="1" applyAlignment="1">
      <alignment horizontal="center"/>
    </xf>
    <xf numFmtId="0" fontId="0" fillId="0" borderId="0" xfId="0" applyAlignment="1">
      <alignment horizontal="left"/>
    </xf>
    <xf numFmtId="0" fontId="1" fillId="0" borderId="0" xfId="0" applyFont="1" applyAlignment="1">
      <alignment horizontal="left"/>
    </xf>
    <xf numFmtId="0" fontId="4" fillId="0" borderId="0" xfId="0" applyFont="1"/>
    <xf numFmtId="0" fontId="0" fillId="0" borderId="0" xfId="0"/>
    <xf numFmtId="0" fontId="0" fillId="0" borderId="0" xfId="0" applyAlignment="1">
      <alignment horizontal="right"/>
    </xf>
    <xf numFmtId="0" fontId="1" fillId="0" borderId="0" xfId="0" applyFont="1" applyAlignment="1">
      <alignment horizontal="right"/>
    </xf>
    <xf numFmtId="0" fontId="6" fillId="0" borderId="0" xfId="0" applyFont="1"/>
    <xf numFmtId="0" fontId="0" fillId="0" borderId="1" xfId="0" applyBorder="1" applyAlignment="1">
      <alignment horizontal="center"/>
    </xf>
    <xf numFmtId="0" fontId="0" fillId="0" borderId="0" xfId="0" applyFill="1" applyBorder="1"/>
    <xf numFmtId="0" fontId="2" fillId="0" borderId="0" xfId="0" applyFont="1" applyBorder="1"/>
    <xf numFmtId="0" fontId="0" fillId="2" borderId="0" xfId="0" applyFill="1"/>
    <xf numFmtId="0" fontId="0" fillId="3" borderId="0" xfId="0" applyFill="1"/>
    <xf numFmtId="8" fontId="0" fillId="3" borderId="0" xfId="0" applyNumberFormat="1" applyFill="1"/>
    <xf numFmtId="166" fontId="0" fillId="3" borderId="0" xfId="0" applyNumberFormat="1" applyFill="1"/>
    <xf numFmtId="165" fontId="0" fillId="2" borderId="0" xfId="0" applyNumberFormat="1" applyFill="1"/>
    <xf numFmtId="165" fontId="0" fillId="2" borderId="1" xfId="0" applyNumberFormat="1" applyFill="1" applyBorder="1"/>
    <xf numFmtId="8" fontId="0" fillId="2" borderId="0" xfId="0" applyNumberFormat="1" applyFill="1"/>
    <xf numFmtId="8" fontId="0" fillId="2" borderId="1" xfId="0" applyNumberFormat="1" applyFill="1" applyBorder="1"/>
    <xf numFmtId="164" fontId="0" fillId="3" borderId="0" xfId="0" applyNumberFormat="1" applyFill="1"/>
    <xf numFmtId="8" fontId="0" fillId="3" borderId="1" xfId="0" applyNumberFormat="1" applyFill="1" applyBorder="1"/>
    <xf numFmtId="164" fontId="0" fillId="3" borderId="1" xfId="0" applyNumberFormat="1" applyFill="1" applyBorder="1"/>
    <xf numFmtId="37" fontId="0" fillId="2" borderId="0" xfId="0" applyNumberFormat="1" applyFill="1"/>
    <xf numFmtId="8" fontId="2" fillId="2" borderId="0" xfId="0" applyNumberFormat="1" applyFont="1" applyFill="1"/>
    <xf numFmtId="167" fontId="0" fillId="3" borderId="0" xfId="0" applyNumberFormat="1" applyFill="1"/>
    <xf numFmtId="37" fontId="0" fillId="2" borderId="0" xfId="1" applyNumberFormat="1" applyFont="1" applyFill="1"/>
    <xf numFmtId="8" fontId="1" fillId="3" borderId="0" xfId="0" applyNumberFormat="1" applyFont="1" applyFill="1"/>
    <xf numFmtId="0" fontId="0" fillId="0" borderId="0" xfId="0" applyAlignment="1">
      <alignment horizontal="left" vertical="top"/>
    </xf>
    <xf numFmtId="0" fontId="0" fillId="0" borderId="0" xfId="0" applyAlignment="1"/>
    <xf numFmtId="0" fontId="10" fillId="0" borderId="0" xfId="0" applyFont="1" applyAlignment="1">
      <alignment vertical="top" wrapText="1"/>
    </xf>
    <xf numFmtId="0" fontId="0" fillId="0" borderId="0" xfId="0" applyAlignment="1">
      <alignment horizontal="left" vertical="top" wrapText="1"/>
    </xf>
    <xf numFmtId="0" fontId="0" fillId="0" borderId="0" xfId="0" applyFont="1" applyAlignment="1">
      <alignment vertical="top"/>
    </xf>
    <xf numFmtId="0" fontId="0" fillId="0" borderId="0" xfId="0" applyFill="1"/>
    <xf numFmtId="0" fontId="1" fillId="0" borderId="8" xfId="0" applyFont="1" applyFill="1" applyBorder="1"/>
    <xf numFmtId="0" fontId="1" fillId="0" borderId="8" xfId="0" applyFont="1" applyBorder="1"/>
    <xf numFmtId="0" fontId="1" fillId="0" borderId="8" xfId="0" applyFont="1" applyBorder="1" applyAlignment="1">
      <alignment horizontal="left" vertical="top" wrapText="1"/>
    </xf>
    <xf numFmtId="167" fontId="0" fillId="0" borderId="0" xfId="0" applyNumberFormat="1" applyFill="1" applyAlignment="1">
      <alignment horizontal="center"/>
    </xf>
    <xf numFmtId="0" fontId="0" fillId="0" borderId="0" xfId="0" applyAlignment="1">
      <alignment horizontal="right" vertical="top"/>
    </xf>
    <xf numFmtId="0" fontId="1" fillId="0" borderId="0" xfId="0" applyNumberFormat="1" applyFont="1"/>
    <xf numFmtId="37" fontId="0" fillId="2" borderId="0" xfId="0" applyNumberFormat="1" applyFont="1" applyFill="1" applyAlignment="1">
      <alignment horizontal="right"/>
    </xf>
    <xf numFmtId="167" fontId="0" fillId="3" borderId="0" xfId="0" applyNumberFormat="1" applyFont="1" applyFill="1" applyAlignment="1">
      <alignment horizontal="right"/>
    </xf>
    <xf numFmtId="0" fontId="0" fillId="0" borderId="12" xfId="0" applyBorder="1" applyAlignment="1"/>
    <xf numFmtId="8" fontId="0" fillId="0" borderId="0" xfId="0" applyNumberFormat="1" applyFill="1"/>
    <xf numFmtId="0" fontId="7" fillId="0" borderId="9"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4" borderId="13"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14" xfId="0" applyFont="1" applyFill="1" applyBorder="1" applyAlignment="1">
      <alignment horizontal="center" vertical="top" wrapText="1"/>
    </xf>
    <xf numFmtId="0" fontId="7" fillId="0" borderId="8" xfId="0" applyFont="1" applyBorder="1" applyAlignment="1">
      <alignment horizontal="left" vertical="top"/>
    </xf>
    <xf numFmtId="0" fontId="7" fillId="0" borderId="0" xfId="0" applyFont="1" applyBorder="1" applyAlignment="1">
      <alignment horizontal="left" vertical="top"/>
    </xf>
    <xf numFmtId="0" fontId="7" fillId="0" borderId="7" xfId="0" applyFont="1" applyBorder="1" applyAlignment="1">
      <alignment horizontal="left" vertical="top"/>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10" fillId="4" borderId="8" xfId="0" applyFont="1" applyFill="1" applyBorder="1" applyAlignment="1">
      <alignment horizontal="left" vertical="top"/>
    </xf>
    <xf numFmtId="0" fontId="10" fillId="4" borderId="0" xfId="0" applyFont="1" applyFill="1" applyBorder="1" applyAlignment="1">
      <alignment horizontal="left" vertical="top"/>
    </xf>
    <xf numFmtId="0" fontId="10" fillId="4" borderId="7" xfId="0" applyFont="1" applyFill="1" applyBorder="1" applyAlignment="1">
      <alignment horizontal="left" vertical="top"/>
    </xf>
    <xf numFmtId="0" fontId="0" fillId="4" borderId="8" xfId="0" applyFill="1" applyBorder="1" applyAlignment="1">
      <alignment horizontal="center"/>
    </xf>
    <xf numFmtId="0" fontId="0" fillId="4" borderId="0" xfId="0" applyFill="1" applyBorder="1" applyAlignment="1">
      <alignment horizontal="center"/>
    </xf>
    <xf numFmtId="0" fontId="0" fillId="4" borderId="7" xfId="0" applyFill="1" applyBorder="1" applyAlignment="1">
      <alignment horizontal="center"/>
    </xf>
    <xf numFmtId="0" fontId="0" fillId="4" borderId="15" xfId="0" applyFill="1" applyBorder="1" applyAlignment="1">
      <alignment horizontal="center"/>
    </xf>
    <xf numFmtId="0" fontId="0" fillId="4" borderId="1" xfId="0" applyFill="1" applyBorder="1" applyAlignment="1">
      <alignment horizontal="center"/>
    </xf>
    <xf numFmtId="0" fontId="0" fillId="4" borderId="16" xfId="0" applyFill="1" applyBorder="1" applyAlignment="1">
      <alignment horizontal="center"/>
    </xf>
    <xf numFmtId="0" fontId="7" fillId="0" borderId="17" xfId="0" applyFont="1" applyBorder="1" applyAlignment="1">
      <alignment horizontal="left" vertical="top" wrapText="1"/>
    </xf>
    <xf numFmtId="0" fontId="7" fillId="0" borderId="2" xfId="0" applyFont="1" applyBorder="1" applyAlignment="1">
      <alignment horizontal="left" vertical="top" wrapText="1"/>
    </xf>
    <xf numFmtId="0" fontId="7" fillId="0" borderId="18"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9" fillId="4" borderId="3" xfId="0" applyFont="1" applyFill="1" applyBorder="1" applyAlignment="1">
      <alignment horizontal="center"/>
    </xf>
    <xf numFmtId="0" fontId="9" fillId="4" borderId="6" xfId="0" applyFont="1" applyFill="1" applyBorder="1" applyAlignment="1">
      <alignment horizontal="center"/>
    </xf>
    <xf numFmtId="0" fontId="9" fillId="4" borderId="14" xfId="0" applyFont="1" applyFill="1" applyBorder="1" applyAlignment="1">
      <alignment horizontal="center"/>
    </xf>
    <xf numFmtId="0" fontId="1" fillId="0" borderId="8" xfId="0" applyFont="1" applyBorder="1" applyAlignment="1">
      <alignment horizontal="left" vertical="top" wrapText="1"/>
    </xf>
    <xf numFmtId="0" fontId="1" fillId="0" borderId="0" xfId="0" applyFont="1" applyBorder="1" applyAlignment="1">
      <alignment horizontal="left" vertical="top"/>
    </xf>
    <xf numFmtId="0" fontId="1" fillId="0" borderId="7" xfId="0" applyFont="1" applyBorder="1" applyAlignment="1">
      <alignment horizontal="left" vertical="top"/>
    </xf>
    <xf numFmtId="0" fontId="0" fillId="3" borderId="3" xfId="0" applyFill="1" applyBorder="1" applyAlignment="1">
      <alignment horizontal="left" vertical="top"/>
    </xf>
    <xf numFmtId="0" fontId="0" fillId="3" borderId="4" xfId="0" applyFill="1" applyBorder="1" applyAlignment="1">
      <alignment horizontal="left" vertical="top"/>
    </xf>
    <xf numFmtId="0" fontId="0" fillId="3" borderId="5" xfId="0" applyFill="1" applyBorder="1" applyAlignment="1">
      <alignment horizontal="left" vertical="top"/>
    </xf>
    <xf numFmtId="0" fontId="0" fillId="5" borderId="8" xfId="0" applyFill="1" applyBorder="1" applyAlignment="1">
      <alignment horizontal="center"/>
    </xf>
    <xf numFmtId="0" fontId="0" fillId="5" borderId="0" xfId="0" applyFill="1" applyBorder="1" applyAlignment="1">
      <alignment horizontal="center"/>
    </xf>
    <xf numFmtId="0" fontId="0" fillId="5" borderId="7" xfId="0"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0" borderId="8" xfId="0" applyFont="1" applyBorder="1" applyAlignment="1">
      <alignment horizontal="center" vertical="top" wrapText="1"/>
    </xf>
    <xf numFmtId="0" fontId="1" fillId="0" borderId="0" xfId="0" applyFont="1" applyBorder="1" applyAlignment="1">
      <alignment horizontal="center" vertical="top" wrapText="1"/>
    </xf>
    <xf numFmtId="0" fontId="1" fillId="0" borderId="7" xfId="0" applyFont="1" applyBorder="1" applyAlignment="1">
      <alignment horizontal="center" vertical="top" wrapText="1"/>
    </xf>
    <xf numFmtId="0" fontId="13" fillId="0" borderId="8"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0" fillId="0" borderId="0" xfId="0" applyAlignment="1">
      <alignment horizontal="left" vertical="top" wrapText="1"/>
    </xf>
    <xf numFmtId="0" fontId="1" fillId="0" borderId="0" xfId="0" applyNumberFormat="1" applyFont="1" applyAlignment="1">
      <alignment horizontal="left"/>
    </xf>
    <xf numFmtId="168" fontId="0" fillId="3" borderId="0" xfId="0" applyNumberFormat="1" applyFill="1"/>
    <xf numFmtId="169" fontId="0" fillId="3" borderId="0" xfId="0" applyNumberForma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22860</xdr:rowOff>
    </xdr:from>
    <xdr:to>
      <xdr:col>1</xdr:col>
      <xdr:colOff>434340</xdr:colOff>
      <xdr:row>0</xdr:row>
      <xdr:rowOff>851535</xdr:rowOff>
    </xdr:to>
    <xdr:pic>
      <xdr:nvPicPr>
        <xdr:cNvPr id="2" name="Picture 1" descr="PUC logo"/>
        <xdr:cNvPicPr/>
      </xdr:nvPicPr>
      <xdr:blipFill>
        <a:blip xmlns:r="http://schemas.openxmlformats.org/officeDocument/2006/relationships" r:embed="rId1" cstate="print"/>
        <a:srcRect/>
        <a:stretch>
          <a:fillRect/>
        </a:stretch>
      </xdr:blipFill>
      <xdr:spPr bwMode="auto">
        <a:xfrm>
          <a:off x="7620" y="22860"/>
          <a:ext cx="838200" cy="828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showGridLines="0" topLeftCell="A7" zoomScaleNormal="100" workbookViewId="0">
      <selection activeCell="A15" sqref="A15:L15"/>
    </sheetView>
  </sheetViews>
  <sheetFormatPr defaultRowHeight="14.4" x14ac:dyDescent="0.3"/>
  <cols>
    <col min="1" max="1" width="6" customWidth="1"/>
    <col min="20" max="20" width="15.109375" customWidth="1"/>
  </cols>
  <sheetData>
    <row r="1" spans="1:20" ht="74.400000000000006" customHeight="1" thickTop="1" thickBot="1" x14ac:dyDescent="0.35">
      <c r="A1" s="61" t="s">
        <v>61</v>
      </c>
      <c r="B1" s="62"/>
      <c r="C1" s="62"/>
      <c r="D1" s="62"/>
      <c r="E1" s="62"/>
      <c r="F1" s="62"/>
      <c r="G1" s="62"/>
      <c r="H1" s="62"/>
      <c r="I1" s="62"/>
      <c r="J1" s="62"/>
      <c r="K1" s="62"/>
      <c r="L1" s="63"/>
    </row>
    <row r="2" spans="1:20" s="19" customFormat="1" ht="15" customHeight="1" thickTop="1" x14ac:dyDescent="0.3">
      <c r="A2" s="64"/>
      <c r="B2" s="65"/>
      <c r="C2" s="65"/>
      <c r="D2" s="65"/>
      <c r="E2" s="65"/>
      <c r="F2" s="65"/>
      <c r="G2" s="65"/>
      <c r="H2" s="65"/>
      <c r="I2" s="65"/>
      <c r="J2" s="65"/>
      <c r="K2" s="65"/>
      <c r="L2" s="66"/>
    </row>
    <row r="3" spans="1:20" s="43" customFormat="1" ht="43.2" customHeight="1" x14ac:dyDescent="0.3">
      <c r="A3" s="70" t="s">
        <v>64</v>
      </c>
      <c r="B3" s="71"/>
      <c r="C3" s="71"/>
      <c r="D3" s="71"/>
      <c r="E3" s="71"/>
      <c r="F3" s="71"/>
      <c r="G3" s="71"/>
      <c r="H3" s="71"/>
      <c r="I3" s="71"/>
      <c r="J3" s="71"/>
      <c r="K3" s="71"/>
      <c r="L3" s="72"/>
      <c r="M3" s="44"/>
      <c r="N3" s="44"/>
      <c r="O3" s="44"/>
      <c r="P3" s="44"/>
      <c r="Q3" s="44"/>
      <c r="R3" s="44"/>
      <c r="S3" s="44"/>
      <c r="T3" s="44"/>
    </row>
    <row r="4" spans="1:20" s="43" customFormat="1" ht="13.2" customHeight="1" x14ac:dyDescent="0.3">
      <c r="A4" s="73"/>
      <c r="B4" s="74"/>
      <c r="C4" s="74"/>
      <c r="D4" s="74"/>
      <c r="E4" s="74"/>
      <c r="F4" s="74"/>
      <c r="G4" s="74"/>
      <c r="H4" s="74"/>
      <c r="I4" s="74"/>
      <c r="J4" s="74"/>
      <c r="K4" s="74"/>
      <c r="L4" s="75"/>
    </row>
    <row r="5" spans="1:20" s="9" customFormat="1" ht="196.2" customHeight="1" x14ac:dyDescent="0.3">
      <c r="A5" s="70" t="s">
        <v>81</v>
      </c>
      <c r="B5" s="71"/>
      <c r="C5" s="71"/>
      <c r="D5" s="71"/>
      <c r="E5" s="71"/>
      <c r="F5" s="71"/>
      <c r="G5" s="71"/>
      <c r="H5" s="71"/>
      <c r="I5" s="71"/>
      <c r="J5" s="71"/>
      <c r="K5" s="71"/>
      <c r="L5" s="72"/>
      <c r="M5" s="42"/>
      <c r="N5" s="42"/>
      <c r="O5" s="11"/>
    </row>
    <row r="6" spans="1:20" s="19" customFormat="1" ht="19.2" customHeight="1" x14ac:dyDescent="0.3">
      <c r="A6" s="76"/>
      <c r="B6" s="77"/>
      <c r="C6" s="77"/>
      <c r="D6" s="77"/>
      <c r="E6" s="77"/>
      <c r="F6" s="77"/>
      <c r="G6" s="77"/>
      <c r="H6" s="77"/>
      <c r="I6" s="77"/>
      <c r="J6" s="77"/>
      <c r="K6" s="77"/>
      <c r="L6" s="78"/>
      <c r="M6" s="42"/>
      <c r="N6" s="42"/>
      <c r="O6" s="11"/>
    </row>
    <row r="7" spans="1:20" ht="174" customHeight="1" x14ac:dyDescent="0.3">
      <c r="A7" s="70" t="s">
        <v>115</v>
      </c>
      <c r="B7" s="71"/>
      <c r="C7" s="71"/>
      <c r="D7" s="71"/>
      <c r="E7" s="71"/>
      <c r="F7" s="71"/>
      <c r="G7" s="71"/>
      <c r="H7" s="71"/>
      <c r="I7" s="71"/>
      <c r="J7" s="71"/>
      <c r="K7" s="71"/>
      <c r="L7" s="72"/>
      <c r="M7" s="46"/>
      <c r="N7" s="46"/>
      <c r="O7" s="46"/>
    </row>
    <row r="8" spans="1:20" ht="14.4" hidden="1" customHeight="1" x14ac:dyDescent="0.3">
      <c r="A8" s="70"/>
      <c r="B8" s="71"/>
      <c r="C8" s="71"/>
      <c r="D8" s="71"/>
      <c r="E8" s="71"/>
      <c r="F8" s="71"/>
      <c r="G8" s="71"/>
      <c r="H8" s="71"/>
      <c r="I8" s="71"/>
      <c r="J8" s="71"/>
      <c r="K8" s="71"/>
      <c r="L8" s="72"/>
      <c r="M8" s="46"/>
      <c r="N8" s="46"/>
      <c r="O8" s="46"/>
    </row>
    <row r="9" spans="1:20" x14ac:dyDescent="0.3">
      <c r="A9" s="79"/>
      <c r="B9" s="80"/>
      <c r="C9" s="80"/>
      <c r="D9" s="80"/>
      <c r="E9" s="80"/>
      <c r="F9" s="80"/>
      <c r="G9" s="80"/>
      <c r="H9" s="80"/>
      <c r="I9" s="80"/>
      <c r="J9" s="80"/>
      <c r="K9" s="80"/>
      <c r="L9" s="81"/>
    </row>
    <row r="10" spans="1:20" ht="25.2" customHeight="1" x14ac:dyDescent="0.3">
      <c r="A10" s="82" t="s">
        <v>62</v>
      </c>
      <c r="B10" s="83"/>
      <c r="C10" s="83"/>
      <c r="D10" s="83"/>
      <c r="E10" s="83"/>
      <c r="F10" s="83"/>
      <c r="G10" s="83"/>
      <c r="H10" s="83"/>
      <c r="I10" s="83"/>
      <c r="J10" s="83"/>
      <c r="K10" s="83"/>
      <c r="L10" s="84"/>
    </row>
    <row r="11" spans="1:20" x14ac:dyDescent="0.3">
      <c r="A11" s="85"/>
      <c r="B11" s="86"/>
      <c r="C11" s="86"/>
      <c r="D11" s="86"/>
      <c r="E11" s="86"/>
      <c r="F11" s="86"/>
      <c r="G11" s="86"/>
      <c r="H11" s="86"/>
      <c r="I11" s="86"/>
      <c r="J11" s="86"/>
      <c r="K11" s="86"/>
      <c r="L11" s="87"/>
    </row>
    <row r="12" spans="1:20" x14ac:dyDescent="0.3">
      <c r="A12" s="85"/>
      <c r="B12" s="86"/>
      <c r="C12" s="86"/>
      <c r="D12" s="86"/>
      <c r="E12" s="86"/>
      <c r="F12" s="86"/>
      <c r="G12" s="86"/>
      <c r="H12" s="86"/>
      <c r="I12" s="86"/>
      <c r="J12" s="86"/>
      <c r="K12" s="86"/>
      <c r="L12" s="87"/>
    </row>
    <row r="13" spans="1:20" ht="27.6" customHeight="1" x14ac:dyDescent="0.3">
      <c r="A13" s="85"/>
      <c r="B13" s="86"/>
      <c r="C13" s="86"/>
      <c r="D13" s="86"/>
      <c r="E13" s="86"/>
      <c r="F13" s="86"/>
      <c r="G13" s="86"/>
      <c r="H13" s="86"/>
      <c r="I13" s="86"/>
      <c r="J13" s="86"/>
      <c r="K13" s="86"/>
      <c r="L13" s="87"/>
    </row>
    <row r="14" spans="1:20" ht="21" customHeight="1" x14ac:dyDescent="0.3">
      <c r="A14" s="67" t="s">
        <v>63</v>
      </c>
      <c r="B14" s="68"/>
      <c r="C14" s="68"/>
      <c r="D14" s="68"/>
      <c r="E14" s="68"/>
      <c r="F14" s="68"/>
      <c r="G14" s="68"/>
      <c r="H14" s="68"/>
      <c r="I14" s="68"/>
      <c r="J14" s="68"/>
      <c r="K14" s="68"/>
      <c r="L14" s="69"/>
    </row>
    <row r="15" spans="1:20" ht="55.2" customHeight="1" thickBot="1" x14ac:dyDescent="0.35">
      <c r="A15" s="58" t="s">
        <v>116</v>
      </c>
      <c r="B15" s="59"/>
      <c r="C15" s="59"/>
      <c r="D15" s="59"/>
      <c r="E15" s="59"/>
      <c r="F15" s="59"/>
      <c r="G15" s="59"/>
      <c r="H15" s="59"/>
      <c r="I15" s="59"/>
      <c r="J15" s="59"/>
      <c r="K15" s="59"/>
      <c r="L15" s="60"/>
    </row>
    <row r="16" spans="1:20" ht="18.600000000000001" customHeight="1" thickTop="1" x14ac:dyDescent="0.3"/>
  </sheetData>
  <mergeCells count="11">
    <mergeCell ref="A15:L15"/>
    <mergeCell ref="A1:L1"/>
    <mergeCell ref="A2:L2"/>
    <mergeCell ref="A14:L14"/>
    <mergeCell ref="A5:L5"/>
    <mergeCell ref="A4:L4"/>
    <mergeCell ref="A7:L8"/>
    <mergeCell ref="A3:L3"/>
    <mergeCell ref="A6:L6"/>
    <mergeCell ref="A9:L9"/>
    <mergeCell ref="A10:L13"/>
  </mergeCells>
  <pageMargins left="0.7" right="0.7" top="0.75" bottom="0.75" header="0.3" footer="0.3"/>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Normal="100" workbookViewId="0">
      <selection activeCell="B10" sqref="B10:L10"/>
    </sheetView>
  </sheetViews>
  <sheetFormatPr defaultColWidth="8.88671875" defaultRowHeight="14.4" x14ac:dyDescent="0.3"/>
  <cols>
    <col min="1" max="1" width="32.77734375" customWidth="1"/>
  </cols>
  <sheetData>
    <row r="1" spans="1:12" ht="28.2" customHeight="1" thickTop="1" thickBot="1" x14ac:dyDescent="0.5">
      <c r="A1" s="88" t="s">
        <v>65</v>
      </c>
      <c r="B1" s="89"/>
      <c r="C1" s="89"/>
      <c r="D1" s="89"/>
      <c r="E1" s="89"/>
      <c r="F1" s="89"/>
      <c r="G1" s="89"/>
      <c r="H1" s="89"/>
      <c r="I1" s="89"/>
      <c r="J1" s="89"/>
      <c r="K1" s="89"/>
      <c r="L1" s="90"/>
    </row>
    <row r="2" spans="1:12" s="19" customFormat="1" ht="15.6" thickTop="1" thickBot="1" x14ac:dyDescent="0.35">
      <c r="A2" s="48" t="s">
        <v>66</v>
      </c>
      <c r="B2" s="94"/>
      <c r="C2" s="95"/>
      <c r="D2" s="95"/>
      <c r="E2" s="95"/>
      <c r="F2" s="95"/>
      <c r="G2" s="95"/>
      <c r="H2" s="95"/>
      <c r="I2" s="95"/>
      <c r="J2" s="95"/>
      <c r="K2" s="95"/>
      <c r="L2" s="96"/>
    </row>
    <row r="3" spans="1:12" ht="15.6" thickTop="1" thickBot="1" x14ac:dyDescent="0.35">
      <c r="A3" s="49" t="s">
        <v>67</v>
      </c>
      <c r="B3" s="94"/>
      <c r="C3" s="95"/>
      <c r="D3" s="95"/>
      <c r="E3" s="95"/>
      <c r="F3" s="95"/>
      <c r="G3" s="95"/>
      <c r="H3" s="95"/>
      <c r="I3" s="95"/>
      <c r="J3" s="95"/>
      <c r="K3" s="95"/>
      <c r="L3" s="96"/>
    </row>
    <row r="4" spans="1:12" ht="57" customHeight="1" thickTop="1" thickBot="1" x14ac:dyDescent="0.35">
      <c r="A4" s="50" t="s">
        <v>68</v>
      </c>
      <c r="B4" s="94"/>
      <c r="C4" s="95"/>
      <c r="D4" s="95"/>
      <c r="E4" s="95"/>
      <c r="F4" s="95"/>
      <c r="G4" s="95"/>
      <c r="H4" s="95"/>
      <c r="I4" s="95"/>
      <c r="J4" s="95"/>
      <c r="K4" s="95"/>
      <c r="L4" s="96"/>
    </row>
    <row r="5" spans="1:12" s="19" customFormat="1" ht="15" thickTop="1" x14ac:dyDescent="0.3">
      <c r="A5" s="76"/>
      <c r="B5" s="77"/>
      <c r="C5" s="77"/>
      <c r="D5" s="77"/>
      <c r="E5" s="77"/>
      <c r="F5" s="77"/>
      <c r="G5" s="77"/>
      <c r="H5" s="77"/>
      <c r="I5" s="77"/>
      <c r="J5" s="77"/>
      <c r="K5" s="77"/>
      <c r="L5" s="78"/>
    </row>
    <row r="6" spans="1:12" s="19" customFormat="1" ht="15" thickBot="1" x14ac:dyDescent="0.35">
      <c r="A6" s="106" t="s">
        <v>69</v>
      </c>
      <c r="B6" s="107"/>
      <c r="C6" s="107"/>
      <c r="D6" s="107"/>
      <c r="E6" s="107"/>
      <c r="F6" s="107"/>
      <c r="G6" s="107"/>
      <c r="H6" s="107"/>
      <c r="I6" s="107"/>
      <c r="J6" s="107"/>
      <c r="K6" s="107"/>
      <c r="L6" s="108"/>
    </row>
    <row r="7" spans="1:12" s="19" customFormat="1" ht="27.6" customHeight="1" thickTop="1" thickBot="1" x14ac:dyDescent="0.35">
      <c r="A7" s="50" t="s">
        <v>70</v>
      </c>
      <c r="B7" s="94"/>
      <c r="C7" s="95"/>
      <c r="D7" s="95"/>
      <c r="E7" s="95"/>
      <c r="F7" s="95"/>
      <c r="G7" s="95"/>
      <c r="H7" s="95"/>
      <c r="I7" s="95"/>
      <c r="J7" s="95"/>
      <c r="K7" s="95"/>
      <c r="L7" s="96"/>
    </row>
    <row r="8" spans="1:12" s="47" customFormat="1" ht="15" thickTop="1" x14ac:dyDescent="0.3">
      <c r="A8" s="97"/>
      <c r="B8" s="98"/>
      <c r="C8" s="98"/>
      <c r="D8" s="98"/>
      <c r="E8" s="98"/>
      <c r="F8" s="98"/>
      <c r="G8" s="98"/>
      <c r="H8" s="98"/>
      <c r="I8" s="98"/>
      <c r="J8" s="98"/>
      <c r="K8" s="98"/>
      <c r="L8" s="99"/>
    </row>
    <row r="9" spans="1:12" s="19" customFormat="1" ht="15" thickBot="1" x14ac:dyDescent="0.35">
      <c r="A9" s="106" t="s">
        <v>71</v>
      </c>
      <c r="B9" s="107"/>
      <c r="C9" s="107"/>
      <c r="D9" s="107"/>
      <c r="E9" s="107"/>
      <c r="F9" s="107"/>
      <c r="G9" s="107"/>
      <c r="H9" s="107"/>
      <c r="I9" s="107"/>
      <c r="J9" s="107"/>
      <c r="K9" s="107"/>
      <c r="L9" s="108"/>
    </row>
    <row r="10" spans="1:12" ht="45" customHeight="1" thickTop="1" thickBot="1" x14ac:dyDescent="0.35">
      <c r="A10" s="50" t="s">
        <v>74</v>
      </c>
      <c r="B10" s="94"/>
      <c r="C10" s="95"/>
      <c r="D10" s="95"/>
      <c r="E10" s="95"/>
      <c r="F10" s="95"/>
      <c r="G10" s="95"/>
      <c r="H10" s="95"/>
      <c r="I10" s="95"/>
      <c r="J10" s="95"/>
      <c r="K10" s="95"/>
      <c r="L10" s="96"/>
    </row>
    <row r="11" spans="1:12" s="47" customFormat="1" ht="15" thickTop="1" x14ac:dyDescent="0.3">
      <c r="A11" s="97"/>
      <c r="B11" s="98"/>
      <c r="C11" s="98"/>
      <c r="D11" s="98"/>
      <c r="E11" s="98"/>
      <c r="F11" s="98"/>
      <c r="G11" s="98"/>
      <c r="H11" s="98"/>
      <c r="I11" s="98"/>
      <c r="J11" s="98"/>
      <c r="K11" s="98"/>
      <c r="L11" s="99"/>
    </row>
    <row r="12" spans="1:12" s="19" customFormat="1" ht="92.4" customHeight="1" x14ac:dyDescent="0.3">
      <c r="A12" s="91" t="s">
        <v>75</v>
      </c>
      <c r="B12" s="92"/>
      <c r="C12" s="92"/>
      <c r="D12" s="92"/>
      <c r="E12" s="92"/>
      <c r="F12" s="92"/>
      <c r="G12" s="92"/>
      <c r="H12" s="92"/>
      <c r="I12" s="92"/>
      <c r="J12" s="92"/>
      <c r="K12" s="92"/>
      <c r="L12" s="93"/>
    </row>
    <row r="13" spans="1:12" s="19" customFormat="1" ht="15" customHeight="1" x14ac:dyDescent="0.3">
      <c r="A13" s="103" t="s">
        <v>72</v>
      </c>
      <c r="B13" s="104"/>
      <c r="C13" s="104"/>
      <c r="D13" s="104"/>
      <c r="E13" s="104"/>
      <c r="F13" s="104"/>
      <c r="G13" s="104"/>
      <c r="H13" s="104"/>
      <c r="I13" s="104"/>
      <c r="J13" s="104"/>
      <c r="K13" s="104"/>
      <c r="L13" s="105"/>
    </row>
    <row r="14" spans="1:12" ht="15" thickBot="1" x14ac:dyDescent="0.35">
      <c r="A14" s="100" t="s">
        <v>34</v>
      </c>
      <c r="B14" s="101"/>
      <c r="C14" s="101"/>
      <c r="D14" s="101"/>
      <c r="E14" s="101"/>
      <c r="F14" s="101"/>
      <c r="G14" s="101"/>
      <c r="H14" s="101"/>
      <c r="I14" s="101"/>
      <c r="J14" s="101"/>
      <c r="K14" s="101"/>
      <c r="L14" s="102"/>
    </row>
    <row r="15" spans="1:12" ht="15" thickTop="1" x14ac:dyDescent="0.3">
      <c r="B15" s="10"/>
      <c r="C15" s="10"/>
      <c r="D15" s="10"/>
      <c r="E15" s="10"/>
      <c r="F15" s="10"/>
      <c r="G15" s="10"/>
      <c r="H15" s="10"/>
      <c r="I15" s="10"/>
      <c r="J15" s="10"/>
    </row>
    <row r="16" spans="1:12" x14ac:dyDescent="0.3">
      <c r="A16" s="14"/>
    </row>
    <row r="17" spans="1:15" s="19" customFormat="1" x14ac:dyDescent="0.3">
      <c r="A17"/>
      <c r="B17" s="14"/>
      <c r="C17" s="14"/>
      <c r="D17" s="14"/>
      <c r="E17" s="14"/>
      <c r="F17" s="14"/>
      <c r="G17" s="14"/>
      <c r="H17" s="14"/>
      <c r="I17" s="14"/>
      <c r="J17" s="14"/>
      <c r="K17" s="14"/>
      <c r="L17" s="14"/>
      <c r="M17" s="14"/>
    </row>
    <row r="18" spans="1:15" s="19" customFormat="1" x14ac:dyDescent="0.3">
      <c r="B18" s="14"/>
      <c r="C18" s="14"/>
      <c r="D18" s="14"/>
      <c r="E18" s="14"/>
      <c r="F18" s="14"/>
      <c r="G18" s="14"/>
      <c r="H18" s="14"/>
      <c r="I18" s="14"/>
      <c r="J18" s="14"/>
      <c r="K18" s="14"/>
      <c r="L18" s="14"/>
      <c r="M18" s="14"/>
    </row>
    <row r="19" spans="1:15" s="19" customFormat="1" ht="18.600000000000001" customHeight="1" x14ac:dyDescent="0.3">
      <c r="M19" s="14"/>
    </row>
    <row r="20" spans="1:15" s="19" customFormat="1" x14ac:dyDescent="0.3">
      <c r="A20"/>
      <c r="B20" s="14"/>
      <c r="C20" s="14"/>
      <c r="D20" s="14"/>
      <c r="E20" s="14"/>
      <c r="F20" s="14"/>
      <c r="G20" s="14"/>
      <c r="H20" s="14"/>
      <c r="I20" s="14"/>
      <c r="J20" s="14"/>
      <c r="K20" s="14"/>
      <c r="L20" s="14"/>
      <c r="M20" s="14"/>
    </row>
    <row r="23" spans="1:15" x14ac:dyDescent="0.3">
      <c r="A23" s="22"/>
    </row>
    <row r="24" spans="1:15" x14ac:dyDescent="0.3">
      <c r="A24" s="22"/>
    </row>
    <row r="25" spans="1:15" x14ac:dyDescent="0.3">
      <c r="A25" s="22"/>
    </row>
    <row r="26" spans="1:15" x14ac:dyDescent="0.3">
      <c r="A26" s="22"/>
    </row>
    <row r="27" spans="1:15" x14ac:dyDescent="0.3">
      <c r="A27" s="22"/>
    </row>
    <row r="29" spans="1:15" x14ac:dyDescent="0.3">
      <c r="B29" s="16"/>
      <c r="C29" s="19"/>
      <c r="D29" s="19"/>
      <c r="E29" s="19"/>
      <c r="F29" s="19"/>
      <c r="G29" s="19"/>
      <c r="H29" s="19"/>
      <c r="I29" s="19"/>
      <c r="J29" s="19"/>
      <c r="K29" s="19"/>
      <c r="L29" s="19"/>
      <c r="M29" s="19"/>
      <c r="N29" s="19"/>
      <c r="O29" s="19"/>
    </row>
    <row r="30" spans="1:15" x14ac:dyDescent="0.3">
      <c r="B30" s="19"/>
      <c r="C30" s="19"/>
      <c r="D30" s="19"/>
      <c r="E30" s="19"/>
      <c r="F30" s="19"/>
      <c r="G30" s="19"/>
      <c r="H30" s="19"/>
      <c r="I30" s="19"/>
      <c r="J30" s="19"/>
      <c r="K30" s="19"/>
      <c r="L30" s="19"/>
      <c r="M30" s="19"/>
      <c r="N30" s="19"/>
      <c r="O30" s="19"/>
    </row>
    <row r="31" spans="1:15" x14ac:dyDescent="0.3">
      <c r="B31" s="19"/>
      <c r="C31" s="19"/>
      <c r="D31" s="19"/>
      <c r="E31" s="19"/>
      <c r="F31" s="19"/>
      <c r="G31" s="19"/>
      <c r="H31" s="19"/>
      <c r="I31" s="19"/>
      <c r="J31" s="19"/>
      <c r="K31" s="19"/>
      <c r="L31" s="19"/>
      <c r="M31" s="19"/>
      <c r="N31" s="19"/>
      <c r="O31" s="19"/>
    </row>
    <row r="32" spans="1:15" x14ac:dyDescent="0.3">
      <c r="B32" s="19"/>
      <c r="C32" s="19"/>
      <c r="D32" s="19"/>
      <c r="E32" s="19"/>
      <c r="F32" s="19"/>
      <c r="G32" s="19"/>
      <c r="H32" s="19"/>
      <c r="I32" s="19"/>
      <c r="J32" s="19"/>
      <c r="K32" s="19"/>
      <c r="L32" s="19"/>
      <c r="M32" s="19"/>
      <c r="N32" s="19"/>
      <c r="O32" s="19"/>
    </row>
    <row r="33" spans="2:15" x14ac:dyDescent="0.3">
      <c r="B33" s="19"/>
      <c r="C33" s="19"/>
      <c r="D33" s="19"/>
      <c r="E33" s="19"/>
      <c r="F33" s="19"/>
      <c r="G33" s="19"/>
      <c r="H33" s="19"/>
      <c r="I33" s="19"/>
      <c r="J33" s="19"/>
      <c r="K33" s="19"/>
      <c r="L33" s="19"/>
      <c r="M33" s="19"/>
      <c r="N33" s="19"/>
      <c r="O33" s="19"/>
    </row>
  </sheetData>
  <dataConsolidate/>
  <mergeCells count="14">
    <mergeCell ref="A14:L14"/>
    <mergeCell ref="A13:L13"/>
    <mergeCell ref="A11:L11"/>
    <mergeCell ref="A6:L6"/>
    <mergeCell ref="A9:L9"/>
    <mergeCell ref="A1:L1"/>
    <mergeCell ref="A12:L12"/>
    <mergeCell ref="B2:L2"/>
    <mergeCell ref="B3:L3"/>
    <mergeCell ref="B4:L4"/>
    <mergeCell ref="B7:L7"/>
    <mergeCell ref="A5:L5"/>
    <mergeCell ref="A8:L8"/>
    <mergeCell ref="B10:L10"/>
  </mergeCells>
  <dataValidations xWindow="152" yWindow="512" count="1">
    <dataValidation type="list" allowBlank="1" showInputMessage="1" showErrorMessage="1" error="Please choose a valid option" prompt="Please identify which structural option your Company will be choosing for its Step 1 Access Charge Reductions_x000a_" sqref="A14">
      <formula1>structure</formula1>
    </dataValidation>
  </dataValidations>
  <pageMargins left="0.7" right="0.7" top="0.75" bottom="0.75" header="0.3" footer="0.3"/>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C13" zoomScaleNormal="100" workbookViewId="0">
      <selection activeCell="D32" sqref="D32"/>
    </sheetView>
  </sheetViews>
  <sheetFormatPr defaultRowHeight="14.4" x14ac:dyDescent="0.3"/>
  <cols>
    <col min="1" max="1" width="4" style="19" customWidth="1"/>
    <col min="2" max="2" width="71.44140625" customWidth="1"/>
    <col min="3" max="3" width="22.88671875" customWidth="1"/>
    <col min="4" max="4" width="30.88671875" customWidth="1"/>
    <col min="5" max="5" width="26" customWidth="1"/>
    <col min="6" max="6" width="33.44140625" customWidth="1"/>
  </cols>
  <sheetData>
    <row r="1" spans="1:6" x14ac:dyDescent="0.3">
      <c r="B1" s="53" t="str">
        <f>IF('Company Information'!B2=0,"Company Name",'Company Information'!B2)</f>
        <v>Company Name</v>
      </c>
      <c r="E1" s="26"/>
      <c r="F1" s="19" t="s">
        <v>53</v>
      </c>
    </row>
    <row r="2" spans="1:6" x14ac:dyDescent="0.3">
      <c r="B2" s="10" t="s">
        <v>73</v>
      </c>
      <c r="E2" s="19"/>
      <c r="F2" s="19"/>
    </row>
    <row r="3" spans="1:6" x14ac:dyDescent="0.3">
      <c r="E3" s="27"/>
      <c r="F3" s="19" t="s">
        <v>54</v>
      </c>
    </row>
    <row r="4" spans="1:6" s="19" customFormat="1" x14ac:dyDescent="0.3">
      <c r="A4" s="8" t="s">
        <v>79</v>
      </c>
    </row>
    <row r="5" spans="1:6" s="19" customFormat="1" x14ac:dyDescent="0.3">
      <c r="A5" s="8" t="s">
        <v>80</v>
      </c>
    </row>
    <row r="6" spans="1:6" s="19" customFormat="1" x14ac:dyDescent="0.3">
      <c r="A6" s="8" t="s">
        <v>50</v>
      </c>
    </row>
    <row r="7" spans="1:6" s="19" customFormat="1" x14ac:dyDescent="0.3">
      <c r="A7" s="8"/>
    </row>
    <row r="8" spans="1:6" s="19" customFormat="1" x14ac:dyDescent="0.3">
      <c r="A8" s="10" t="s">
        <v>48</v>
      </c>
    </row>
    <row r="9" spans="1:6" s="19" customFormat="1" x14ac:dyDescent="0.3">
      <c r="A9" s="10" t="s">
        <v>49</v>
      </c>
    </row>
    <row r="10" spans="1:6" s="19" customFormat="1" x14ac:dyDescent="0.3"/>
    <row r="11" spans="1:6" s="19" customFormat="1" x14ac:dyDescent="0.3">
      <c r="A11" s="10" t="s">
        <v>52</v>
      </c>
    </row>
    <row r="12" spans="1:6" s="19" customFormat="1" x14ac:dyDescent="0.3">
      <c r="B12" s="19" t="s">
        <v>59</v>
      </c>
      <c r="C12" s="40">
        <v>0</v>
      </c>
    </row>
    <row r="13" spans="1:6" s="19" customFormat="1" x14ac:dyDescent="0.3">
      <c r="B13" s="19" t="s">
        <v>51</v>
      </c>
      <c r="C13" s="40">
        <v>0</v>
      </c>
    </row>
    <row r="14" spans="1:6" s="19" customFormat="1" x14ac:dyDescent="0.3">
      <c r="A14" s="8"/>
    </row>
    <row r="15" spans="1:6" s="19" customFormat="1" x14ac:dyDescent="0.3">
      <c r="A15" s="10" t="s">
        <v>47</v>
      </c>
    </row>
    <row r="16" spans="1:6" x14ac:dyDescent="0.3">
      <c r="B16" s="19"/>
      <c r="C16" s="19"/>
      <c r="D16" s="11" t="s">
        <v>9</v>
      </c>
      <c r="E16" s="11" t="s">
        <v>5</v>
      </c>
      <c r="F16" s="11" t="s">
        <v>39</v>
      </c>
    </row>
    <row r="17" spans="1:6" x14ac:dyDescent="0.3">
      <c r="B17" s="25" t="s">
        <v>36</v>
      </c>
      <c r="C17" s="25" t="s">
        <v>37</v>
      </c>
      <c r="D17" s="12" t="s">
        <v>77</v>
      </c>
      <c r="E17" s="12" t="s">
        <v>118</v>
      </c>
      <c r="F17" s="23" t="s">
        <v>55</v>
      </c>
    </row>
    <row r="18" spans="1:6" x14ac:dyDescent="0.3">
      <c r="A18" s="19">
        <v>1</v>
      </c>
      <c r="B18" s="19" t="s">
        <v>107</v>
      </c>
      <c r="C18" s="19" t="s">
        <v>87</v>
      </c>
      <c r="D18" s="111">
        <v>0</v>
      </c>
      <c r="E18" s="51" t="s">
        <v>76</v>
      </c>
      <c r="F18" s="40">
        <f>C12*12</f>
        <v>0</v>
      </c>
    </row>
    <row r="19" spans="1:6" s="19" customFormat="1" x14ac:dyDescent="0.3">
      <c r="A19" s="19">
        <v>2</v>
      </c>
      <c r="B19" s="19" t="s">
        <v>83</v>
      </c>
      <c r="C19" s="24" t="s">
        <v>38</v>
      </c>
      <c r="D19" s="111">
        <v>0</v>
      </c>
      <c r="E19" s="51" t="s">
        <v>76</v>
      </c>
      <c r="F19" s="40">
        <v>0</v>
      </c>
    </row>
    <row r="20" spans="1:6" x14ac:dyDescent="0.3">
      <c r="A20" s="19">
        <v>3</v>
      </c>
      <c r="B20" s="19" t="s">
        <v>26</v>
      </c>
      <c r="C20" s="24" t="s">
        <v>38</v>
      </c>
      <c r="D20" s="29">
        <v>0</v>
      </c>
      <c r="E20" s="29">
        <v>0</v>
      </c>
      <c r="F20" s="40">
        <v>0</v>
      </c>
    </row>
    <row r="21" spans="1:6" x14ac:dyDescent="0.3">
      <c r="A21" s="19">
        <v>4</v>
      </c>
      <c r="B21" s="19" t="s">
        <v>27</v>
      </c>
      <c r="C21" s="24" t="s">
        <v>38</v>
      </c>
      <c r="D21" s="29">
        <v>0</v>
      </c>
      <c r="E21" s="29">
        <v>0</v>
      </c>
      <c r="F21" s="40">
        <v>0</v>
      </c>
    </row>
    <row r="22" spans="1:6" x14ac:dyDescent="0.3">
      <c r="A22" s="19">
        <v>5</v>
      </c>
      <c r="B22" s="19" t="s">
        <v>28</v>
      </c>
      <c r="C22" s="24" t="s">
        <v>38</v>
      </c>
      <c r="D22" s="29">
        <v>0</v>
      </c>
      <c r="E22" s="29">
        <v>0</v>
      </c>
      <c r="F22" s="40">
        <v>0</v>
      </c>
    </row>
    <row r="23" spans="1:6" x14ac:dyDescent="0.3">
      <c r="A23" s="19">
        <v>6</v>
      </c>
      <c r="B23" s="19" t="s">
        <v>29</v>
      </c>
      <c r="C23" s="24" t="s">
        <v>38</v>
      </c>
      <c r="D23" s="29">
        <v>0</v>
      </c>
      <c r="E23" s="29">
        <v>0</v>
      </c>
      <c r="F23" s="40">
        <v>0</v>
      </c>
    </row>
    <row r="24" spans="1:6" x14ac:dyDescent="0.3">
      <c r="A24" s="19">
        <v>7</v>
      </c>
      <c r="B24" s="19" t="s">
        <v>30</v>
      </c>
      <c r="C24" s="24" t="s">
        <v>38</v>
      </c>
      <c r="D24" s="29">
        <v>0</v>
      </c>
      <c r="E24" s="29">
        <v>0</v>
      </c>
      <c r="F24" s="40">
        <v>0</v>
      </c>
    </row>
    <row r="25" spans="1:6" x14ac:dyDescent="0.3">
      <c r="A25" s="19">
        <v>8</v>
      </c>
      <c r="B25" t="s">
        <v>40</v>
      </c>
      <c r="C25" s="24" t="s">
        <v>43</v>
      </c>
      <c r="D25" s="28">
        <v>0</v>
      </c>
      <c r="E25" s="28">
        <v>0</v>
      </c>
      <c r="F25" s="40">
        <v>0</v>
      </c>
    </row>
    <row r="26" spans="1:6" x14ac:dyDescent="0.3">
      <c r="A26" s="19">
        <v>9</v>
      </c>
      <c r="B26" t="s">
        <v>41</v>
      </c>
      <c r="C26" s="24" t="s">
        <v>43</v>
      </c>
      <c r="D26" s="28">
        <v>0</v>
      </c>
      <c r="E26" s="28">
        <v>0</v>
      </c>
      <c r="F26" s="40">
        <v>0</v>
      </c>
    </row>
    <row r="28" spans="1:6" x14ac:dyDescent="0.3">
      <c r="A28" s="19" t="s">
        <v>78</v>
      </c>
    </row>
    <row r="29" spans="1:6" x14ac:dyDescent="0.3">
      <c r="A29" s="52"/>
      <c r="B29" s="109" t="s">
        <v>82</v>
      </c>
      <c r="C29" s="109"/>
      <c r="D29" s="109"/>
      <c r="E29" s="109"/>
    </row>
    <row r="30" spans="1:6" x14ac:dyDescent="0.3">
      <c r="B30" s="109"/>
      <c r="C30" s="109"/>
      <c r="D30" s="109"/>
      <c r="E30" s="109"/>
    </row>
    <row r="31" spans="1:6" x14ac:dyDescent="0.3">
      <c r="B31" t="s">
        <v>117</v>
      </c>
    </row>
  </sheetData>
  <mergeCells count="1">
    <mergeCell ref="B29:E30"/>
  </mergeCells>
  <pageMargins left="0.7" right="0.7" top="0.75" bottom="0.75" header="0.3" footer="0.3"/>
  <pageSetup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opLeftCell="A10" zoomScaleNormal="100" workbookViewId="0">
      <selection activeCell="A31" sqref="A31"/>
    </sheetView>
  </sheetViews>
  <sheetFormatPr defaultRowHeight="14.4" x14ac:dyDescent="0.3"/>
  <cols>
    <col min="2" max="2" width="28.44140625" customWidth="1"/>
    <col min="3" max="3" width="24.33203125" customWidth="1"/>
    <col min="4" max="4" width="27.44140625" customWidth="1"/>
    <col min="5" max="5" width="23.77734375" customWidth="1"/>
    <col min="6" max="6" width="3.6640625" customWidth="1"/>
    <col min="10" max="10" width="3.109375" customWidth="1"/>
  </cols>
  <sheetData>
    <row r="1" spans="1:6" x14ac:dyDescent="0.3">
      <c r="A1" s="110" t="str">
        <f>IF('Company Information'!B2=0,"Company Name",'Company Information'!B2)</f>
        <v>Company Name</v>
      </c>
      <c r="B1" s="110"/>
      <c r="C1" s="110"/>
      <c r="E1" s="26"/>
      <c r="F1" s="19" t="s">
        <v>53</v>
      </c>
    </row>
    <row r="2" spans="1:6" x14ac:dyDescent="0.3">
      <c r="A2" s="10" t="s">
        <v>73</v>
      </c>
      <c r="E2" s="19"/>
      <c r="F2" s="19"/>
    </row>
    <row r="3" spans="1:6" x14ac:dyDescent="0.3">
      <c r="A3" s="1"/>
      <c r="E3" s="27"/>
      <c r="F3" s="19" t="s">
        <v>54</v>
      </c>
    </row>
    <row r="4" spans="1:6" x14ac:dyDescent="0.3">
      <c r="A4" s="1" t="s">
        <v>56</v>
      </c>
    </row>
    <row r="5" spans="1:6" x14ac:dyDescent="0.3">
      <c r="A5" s="19" t="s">
        <v>84</v>
      </c>
    </row>
    <row r="6" spans="1:6" s="19" customFormat="1" x14ac:dyDescent="0.3"/>
    <row r="7" spans="1:6" x14ac:dyDescent="0.3">
      <c r="A7" s="8" t="s">
        <v>88</v>
      </c>
      <c r="B7" s="6"/>
      <c r="C7" s="6"/>
      <c r="D7" s="6"/>
      <c r="E7" s="6"/>
    </row>
    <row r="8" spans="1:6" x14ac:dyDescent="0.3">
      <c r="A8" s="8" t="s">
        <v>80</v>
      </c>
      <c r="B8" s="6"/>
      <c r="C8" s="6"/>
      <c r="D8" s="6"/>
      <c r="E8" s="6"/>
    </row>
    <row r="9" spans="1:6" s="19" customFormat="1" x14ac:dyDescent="0.3">
      <c r="A9" s="8" t="s">
        <v>50</v>
      </c>
    </row>
    <row r="10" spans="1:6" x14ac:dyDescent="0.3">
      <c r="A10" s="6"/>
      <c r="B10" s="6"/>
      <c r="C10" s="6"/>
      <c r="D10" s="6"/>
      <c r="E10" s="6"/>
    </row>
    <row r="11" spans="1:6" x14ac:dyDescent="0.3">
      <c r="A11" s="10" t="s">
        <v>44</v>
      </c>
      <c r="B11" s="6"/>
      <c r="C11" s="6"/>
      <c r="D11" s="6"/>
      <c r="E11" s="6"/>
    </row>
    <row r="12" spans="1:6" x14ac:dyDescent="0.3">
      <c r="A12" s="6"/>
      <c r="B12" s="6"/>
      <c r="C12" s="7" t="s">
        <v>0</v>
      </c>
      <c r="D12" s="7" t="s">
        <v>1</v>
      </c>
      <c r="E12" s="7" t="s">
        <v>2</v>
      </c>
    </row>
    <row r="13" spans="1:6" x14ac:dyDescent="0.3">
      <c r="A13" s="6"/>
      <c r="B13" s="6"/>
      <c r="C13" s="11" t="s">
        <v>3</v>
      </c>
      <c r="D13" s="19"/>
      <c r="E13" s="19"/>
    </row>
    <row r="14" spans="1:6" s="19" customFormat="1" x14ac:dyDescent="0.3">
      <c r="C14" s="11" t="s">
        <v>24</v>
      </c>
      <c r="D14" s="11" t="s">
        <v>9</v>
      </c>
      <c r="E14" s="11" t="s">
        <v>8</v>
      </c>
    </row>
    <row r="15" spans="1:6" x14ac:dyDescent="0.3">
      <c r="A15" s="6"/>
      <c r="B15" s="6"/>
      <c r="C15" s="12" t="s">
        <v>25</v>
      </c>
      <c r="D15" s="12" t="s">
        <v>77</v>
      </c>
      <c r="E15" s="12" t="s">
        <v>85</v>
      </c>
    </row>
    <row r="16" spans="1:6" s="19" customFormat="1" x14ac:dyDescent="0.3">
      <c r="A16" s="19" t="str">
        <f>'Demand Data'!B19</f>
        <v>Transitional Per-minute charge on TIAS E.O. switching minutes (if applicable)</v>
      </c>
      <c r="C16" s="54">
        <f>'Demand Data'!F19</f>
        <v>0</v>
      </c>
      <c r="D16" s="55">
        <f>'Demand Data'!D19</f>
        <v>0</v>
      </c>
      <c r="E16" s="32">
        <f>C16*D16</f>
        <v>0</v>
      </c>
    </row>
    <row r="17" spans="1:5" x14ac:dyDescent="0.3">
      <c r="A17" s="19" t="str">
        <f>'Demand Data'!B20</f>
        <v>Traffic Sensitive Rate 1-Terminating</v>
      </c>
      <c r="B17" s="6"/>
      <c r="C17" s="30">
        <f>'Demand Data'!F20</f>
        <v>0</v>
      </c>
      <c r="D17" s="34">
        <f>'Demand Data'!D20</f>
        <v>0</v>
      </c>
      <c r="E17" s="32">
        <f>C17*D17</f>
        <v>0</v>
      </c>
    </row>
    <row r="18" spans="1:5" s="19" customFormat="1" x14ac:dyDescent="0.3">
      <c r="A18" s="19" t="str">
        <f>'Demand Data'!B21</f>
        <v>Traffic Sensitive Rate 2-Terminating</v>
      </c>
      <c r="C18" s="30">
        <f>'Demand Data'!F21</f>
        <v>0</v>
      </c>
      <c r="D18" s="34">
        <f>'Demand Data'!D21</f>
        <v>0</v>
      </c>
      <c r="E18" s="32">
        <f t="shared" ref="E18:E23" si="0">C18*D18</f>
        <v>0</v>
      </c>
    </row>
    <row r="19" spans="1:5" x14ac:dyDescent="0.3">
      <c r="A19" s="19" t="str">
        <f>'Demand Data'!B22</f>
        <v>Traffic Sensitive Rate 3-Terminating</v>
      </c>
      <c r="B19" s="6"/>
      <c r="C19" s="30">
        <f>'Demand Data'!F22</f>
        <v>0</v>
      </c>
      <c r="D19" s="34">
        <f>'Demand Data'!D22</f>
        <v>0</v>
      </c>
      <c r="E19" s="32">
        <f t="shared" si="0"/>
        <v>0</v>
      </c>
    </row>
    <row r="20" spans="1:5" s="19" customFormat="1" x14ac:dyDescent="0.3">
      <c r="A20" s="19" t="str">
        <f>'Demand Data'!B23</f>
        <v>Traffic Sensitive Rate 4-Terminating</v>
      </c>
      <c r="C20" s="30">
        <f>'Demand Data'!F23</f>
        <v>0</v>
      </c>
      <c r="D20" s="34">
        <f>'Demand Data'!D23</f>
        <v>0</v>
      </c>
      <c r="E20" s="32">
        <f t="shared" si="0"/>
        <v>0</v>
      </c>
    </row>
    <row r="21" spans="1:5" x14ac:dyDescent="0.3">
      <c r="A21" s="19" t="str">
        <f>'Demand Data'!B24</f>
        <v>Traffic Sensitive Rate 5-Terminating</v>
      </c>
      <c r="B21" s="6"/>
      <c r="C21" s="30">
        <f>'Demand Data'!F24</f>
        <v>0</v>
      </c>
      <c r="D21" s="34">
        <f>'Demand Data'!D24</f>
        <v>0</v>
      </c>
      <c r="E21" s="32">
        <f t="shared" si="0"/>
        <v>0</v>
      </c>
    </row>
    <row r="22" spans="1:5" s="19" customFormat="1" x14ac:dyDescent="0.3">
      <c r="A22" s="19" t="str">
        <f>'Demand Data'!B25</f>
        <v>Dedicated Transport Rate 1</v>
      </c>
      <c r="C22" s="30">
        <f>'Demand Data'!F25</f>
        <v>0</v>
      </c>
      <c r="D22" s="34">
        <f>'Demand Data'!D25</f>
        <v>0</v>
      </c>
      <c r="E22" s="32">
        <f t="shared" si="0"/>
        <v>0</v>
      </c>
    </row>
    <row r="23" spans="1:5" x14ac:dyDescent="0.3">
      <c r="A23" s="19" t="str">
        <f>'Demand Data'!B26</f>
        <v>Dedicated Transport Rate 2</v>
      </c>
      <c r="B23" s="6"/>
      <c r="C23" s="31">
        <f>'Demand Data'!F26</f>
        <v>0</v>
      </c>
      <c r="D23" s="36">
        <f>'Demand Data'!D26</f>
        <v>0</v>
      </c>
      <c r="E23" s="33">
        <f t="shared" si="0"/>
        <v>0</v>
      </c>
    </row>
    <row r="24" spans="1:5" x14ac:dyDescent="0.3">
      <c r="A24" s="6"/>
      <c r="B24" s="6"/>
      <c r="C24" s="6"/>
      <c r="D24" s="10" t="s">
        <v>7</v>
      </c>
      <c r="E24" s="41">
        <f>SUM(E16:E23)</f>
        <v>0</v>
      </c>
    </row>
    <row r="25" spans="1:5" s="19" customFormat="1" x14ac:dyDescent="0.3">
      <c r="A25" s="45"/>
      <c r="B25" s="45"/>
      <c r="C25" s="45"/>
      <c r="D25" s="45"/>
    </row>
    <row r="26" spans="1:5" x14ac:dyDescent="0.3">
      <c r="A26" s="10" t="s">
        <v>10</v>
      </c>
      <c r="B26" s="9"/>
      <c r="C26" s="9"/>
    </row>
    <row r="27" spans="1:5" x14ac:dyDescent="0.3">
      <c r="A27" s="9"/>
      <c r="B27" s="11" t="s">
        <v>0</v>
      </c>
      <c r="C27" s="11" t="s">
        <v>1</v>
      </c>
      <c r="D27" s="11" t="s">
        <v>12</v>
      </c>
    </row>
    <row r="28" spans="1:5" x14ac:dyDescent="0.3">
      <c r="A28" s="9"/>
      <c r="B28" s="9"/>
    </row>
    <row r="29" spans="1:5" x14ac:dyDescent="0.3">
      <c r="A29" s="9"/>
      <c r="B29" s="11" t="s">
        <v>89</v>
      </c>
      <c r="C29" s="11" t="s">
        <v>58</v>
      </c>
      <c r="D29" s="11" t="s">
        <v>93</v>
      </c>
    </row>
    <row r="30" spans="1:5" x14ac:dyDescent="0.3">
      <c r="A30" s="9"/>
      <c r="B30" s="12" t="s">
        <v>11</v>
      </c>
      <c r="C30" s="12" t="s">
        <v>60</v>
      </c>
      <c r="D30" s="12" t="s">
        <v>13</v>
      </c>
    </row>
    <row r="31" spans="1:5" x14ac:dyDescent="0.3">
      <c r="A31" s="9"/>
      <c r="B31" s="112">
        <f>'Demand Data'!D18</f>
        <v>0</v>
      </c>
      <c r="C31" s="37">
        <f>'Demand Data'!C12</f>
        <v>0</v>
      </c>
      <c r="D31" s="32">
        <f>B31*C31*12</f>
        <v>0</v>
      </c>
    </row>
    <row r="33" spans="1:4" x14ac:dyDescent="0.3">
      <c r="A33" s="109" t="s">
        <v>86</v>
      </c>
      <c r="B33" s="109"/>
      <c r="C33" s="109"/>
      <c r="D33" s="109"/>
    </row>
    <row r="34" spans="1:4" x14ac:dyDescent="0.3">
      <c r="A34" s="109"/>
      <c r="B34" s="109"/>
      <c r="C34" s="109"/>
      <c r="D34" s="109"/>
    </row>
  </sheetData>
  <mergeCells count="2">
    <mergeCell ref="A33:D34"/>
    <mergeCell ref="A1:C1"/>
  </mergeCells>
  <pageMargins left="0.7" right="0.7" top="0.75" bottom="0.75" header="0.3" footer="0.3"/>
  <pageSetup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opLeftCell="A10" zoomScaleNormal="100" workbookViewId="0">
      <selection activeCell="B26" sqref="B26"/>
    </sheetView>
  </sheetViews>
  <sheetFormatPr defaultRowHeight="14.4" x14ac:dyDescent="0.3"/>
  <cols>
    <col min="2" max="2" width="27.6640625" customWidth="1"/>
    <col min="3" max="3" width="20" customWidth="1"/>
    <col min="4" max="4" width="24.77734375" customWidth="1"/>
    <col min="5" max="5" width="22.77734375" customWidth="1"/>
    <col min="6" max="6" width="3.33203125" customWidth="1"/>
    <col min="7" max="7" width="11.5546875" customWidth="1"/>
  </cols>
  <sheetData>
    <row r="1" spans="1:6" x14ac:dyDescent="0.3">
      <c r="A1" s="110" t="str">
        <f>IF('Company Information'!B2=0,"Company Name",'Company Information'!B2)</f>
        <v>Company Name</v>
      </c>
      <c r="B1" s="110"/>
      <c r="C1" s="110"/>
      <c r="E1" s="26"/>
      <c r="F1" s="19" t="s">
        <v>53</v>
      </c>
    </row>
    <row r="2" spans="1:6" x14ac:dyDescent="0.3">
      <c r="A2" s="10" t="s">
        <v>73</v>
      </c>
      <c r="E2" s="19"/>
      <c r="F2" s="19"/>
    </row>
    <row r="3" spans="1:6" x14ac:dyDescent="0.3">
      <c r="E3" s="27"/>
      <c r="F3" s="19" t="s">
        <v>54</v>
      </c>
    </row>
    <row r="4" spans="1:6" x14ac:dyDescent="0.3">
      <c r="A4" t="s">
        <v>56</v>
      </c>
    </row>
    <row r="5" spans="1:6" x14ac:dyDescent="0.3">
      <c r="A5" s="19" t="s">
        <v>90</v>
      </c>
    </row>
    <row r="6" spans="1:6" s="9" customFormat="1" x14ac:dyDescent="0.3"/>
    <row r="7" spans="1:6" x14ac:dyDescent="0.3">
      <c r="A7" s="8" t="s">
        <v>79</v>
      </c>
    </row>
    <row r="8" spans="1:6" s="5" customFormat="1" x14ac:dyDescent="0.3">
      <c r="A8" s="8" t="s">
        <v>80</v>
      </c>
    </row>
    <row r="9" spans="1:6" s="19" customFormat="1" x14ac:dyDescent="0.3">
      <c r="A9" s="8" t="s">
        <v>50</v>
      </c>
    </row>
    <row r="11" spans="1:6" x14ac:dyDescent="0.3">
      <c r="A11" s="3" t="s">
        <v>44</v>
      </c>
      <c r="B11" s="2"/>
      <c r="C11" s="2"/>
      <c r="D11" s="2"/>
      <c r="E11" s="2"/>
    </row>
    <row r="12" spans="1:6" x14ac:dyDescent="0.3">
      <c r="A12" s="2"/>
      <c r="B12" s="2"/>
      <c r="C12" s="4" t="s">
        <v>0</v>
      </c>
      <c r="D12" s="4" t="s">
        <v>1</v>
      </c>
      <c r="E12" s="4" t="s">
        <v>2</v>
      </c>
    </row>
    <row r="13" spans="1:6" s="19" customFormat="1" x14ac:dyDescent="0.3">
      <c r="C13" s="11" t="s">
        <v>3</v>
      </c>
    </row>
    <row r="14" spans="1:6" x14ac:dyDescent="0.3">
      <c r="C14" s="11" t="s">
        <v>24</v>
      </c>
      <c r="D14" s="11" t="s">
        <v>5</v>
      </c>
      <c r="E14" s="11" t="s">
        <v>8</v>
      </c>
    </row>
    <row r="15" spans="1:6" x14ac:dyDescent="0.3">
      <c r="C15" s="12" t="s">
        <v>25</v>
      </c>
      <c r="D15" s="12" t="s">
        <v>118</v>
      </c>
      <c r="E15" s="12" t="s">
        <v>6</v>
      </c>
    </row>
    <row r="16" spans="1:6" s="19" customFormat="1" x14ac:dyDescent="0.3">
      <c r="A16" s="19" t="str">
        <f>'Demand Data'!B20</f>
        <v>Traffic Sensitive Rate 1-Terminating</v>
      </c>
      <c r="C16" s="30">
        <f>'Demand Data'!F20</f>
        <v>0</v>
      </c>
      <c r="D16" s="34">
        <f>'Demand Data'!E20</f>
        <v>0</v>
      </c>
      <c r="E16" s="32">
        <f t="shared" ref="E16:E22" si="0">C16*D16</f>
        <v>0</v>
      </c>
    </row>
    <row r="17" spans="1:5" s="19" customFormat="1" x14ac:dyDescent="0.3">
      <c r="A17" s="19" t="str">
        <f>'Demand Data'!B21</f>
        <v>Traffic Sensitive Rate 2-Terminating</v>
      </c>
      <c r="C17" s="30">
        <f>'Demand Data'!F21</f>
        <v>0</v>
      </c>
      <c r="D17" s="34">
        <f>'Demand Data'!E21</f>
        <v>0</v>
      </c>
      <c r="E17" s="32">
        <f t="shared" si="0"/>
        <v>0</v>
      </c>
    </row>
    <row r="18" spans="1:5" s="19" customFormat="1" x14ac:dyDescent="0.3">
      <c r="A18" s="19" t="str">
        <f>'Demand Data'!B22</f>
        <v>Traffic Sensitive Rate 3-Terminating</v>
      </c>
      <c r="C18" s="30">
        <f>'Demand Data'!F22</f>
        <v>0</v>
      </c>
      <c r="D18" s="34">
        <f>'Demand Data'!E22</f>
        <v>0</v>
      </c>
      <c r="E18" s="32">
        <f t="shared" si="0"/>
        <v>0</v>
      </c>
    </row>
    <row r="19" spans="1:5" s="19" customFormat="1" x14ac:dyDescent="0.3">
      <c r="A19" s="19" t="str">
        <f>'Demand Data'!B23</f>
        <v>Traffic Sensitive Rate 4-Terminating</v>
      </c>
      <c r="C19" s="30">
        <f>'Demand Data'!F23</f>
        <v>0</v>
      </c>
      <c r="D19" s="34">
        <f>'Demand Data'!E23</f>
        <v>0</v>
      </c>
      <c r="E19" s="32">
        <f t="shared" si="0"/>
        <v>0</v>
      </c>
    </row>
    <row r="20" spans="1:5" s="19" customFormat="1" x14ac:dyDescent="0.3">
      <c r="A20" s="19" t="str">
        <f>'Demand Data'!B24</f>
        <v>Traffic Sensitive Rate 5-Terminating</v>
      </c>
      <c r="C20" s="30">
        <f>'Demand Data'!F24</f>
        <v>0</v>
      </c>
      <c r="D20" s="34">
        <f>'Demand Data'!E24</f>
        <v>0</v>
      </c>
      <c r="E20" s="32">
        <f t="shared" si="0"/>
        <v>0</v>
      </c>
    </row>
    <row r="21" spans="1:5" x14ac:dyDescent="0.3">
      <c r="A21" s="19" t="str">
        <f>'Demand Data'!B25</f>
        <v>Dedicated Transport Rate 1</v>
      </c>
      <c r="C21" s="30">
        <f>'Demand Data'!F25</f>
        <v>0</v>
      </c>
      <c r="D21" s="28">
        <f>'Demand Data'!E25</f>
        <v>0</v>
      </c>
      <c r="E21" s="32">
        <f t="shared" si="0"/>
        <v>0</v>
      </c>
    </row>
    <row r="22" spans="1:5" x14ac:dyDescent="0.3">
      <c r="A22" s="19" t="str">
        <f>'Demand Data'!B26</f>
        <v>Dedicated Transport Rate 2</v>
      </c>
      <c r="C22" s="31">
        <f>'Demand Data'!F26</f>
        <v>0</v>
      </c>
      <c r="D22" s="35">
        <f>'Demand Data'!E26</f>
        <v>0</v>
      </c>
      <c r="E22" s="33">
        <f t="shared" si="0"/>
        <v>0</v>
      </c>
    </row>
    <row r="23" spans="1:5" x14ac:dyDescent="0.3">
      <c r="D23" s="10" t="s">
        <v>7</v>
      </c>
      <c r="E23" s="41">
        <f>SUM(E16:E22)</f>
        <v>0</v>
      </c>
    </row>
    <row r="26" spans="1:5" x14ac:dyDescent="0.3">
      <c r="A26" s="19" t="s">
        <v>117</v>
      </c>
    </row>
  </sheetData>
  <mergeCells count="1">
    <mergeCell ref="A1:C1"/>
  </mergeCells>
  <pageMargins left="0.7" right="0.7" top="0.75" bottom="0.75" header="0.3" footer="0.3"/>
  <pageSetup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zoomScaleNormal="100" workbookViewId="0">
      <selection activeCell="A21" sqref="A21"/>
    </sheetView>
  </sheetViews>
  <sheetFormatPr defaultRowHeight="14.4" x14ac:dyDescent="0.3"/>
  <cols>
    <col min="1" max="1" width="4.109375" customWidth="1"/>
    <col min="9" max="9" width="43.88671875" customWidth="1"/>
    <col min="10" max="10" width="19.5546875" customWidth="1"/>
    <col min="11" max="11" width="14.5546875" customWidth="1"/>
  </cols>
  <sheetData>
    <row r="1" spans="1:11" x14ac:dyDescent="0.3">
      <c r="A1" s="110" t="str">
        <f>IF('Company Information'!B2=0,"Company Name",'Company Information'!B2)</f>
        <v>Company Name</v>
      </c>
      <c r="B1" s="110"/>
      <c r="C1" s="110"/>
      <c r="I1" s="26"/>
      <c r="J1" s="19" t="s">
        <v>53</v>
      </c>
    </row>
    <row r="2" spans="1:11" x14ac:dyDescent="0.3">
      <c r="A2" s="10" t="s">
        <v>73</v>
      </c>
      <c r="I2" s="19"/>
      <c r="J2" s="19"/>
    </row>
    <row r="3" spans="1:11" x14ac:dyDescent="0.3">
      <c r="I3" s="27"/>
      <c r="J3" s="19" t="s">
        <v>54</v>
      </c>
    </row>
    <row r="4" spans="1:11" x14ac:dyDescent="0.3">
      <c r="A4" t="s">
        <v>91</v>
      </c>
    </row>
    <row r="5" spans="1:11" s="9" customFormat="1" x14ac:dyDescent="0.3"/>
    <row r="6" spans="1:11" x14ac:dyDescent="0.3">
      <c r="A6" s="10" t="s">
        <v>45</v>
      </c>
    </row>
    <row r="7" spans="1:11" x14ac:dyDescent="0.3">
      <c r="B7" s="19" t="s">
        <v>92</v>
      </c>
      <c r="J7" s="28">
        <f>'Revenue at Intrastate Rates'!E24</f>
        <v>0</v>
      </c>
      <c r="K7" t="s">
        <v>14</v>
      </c>
    </row>
    <row r="8" spans="1:11" x14ac:dyDescent="0.3">
      <c r="B8" s="19" t="s">
        <v>46</v>
      </c>
      <c r="J8" s="35">
        <f>'Revenue at Interstate Rates'!E23</f>
        <v>0</v>
      </c>
      <c r="K8" t="s">
        <v>15</v>
      </c>
    </row>
    <row r="9" spans="1:11" x14ac:dyDescent="0.3">
      <c r="I9" s="13" t="s">
        <v>119</v>
      </c>
      <c r="J9" s="28">
        <f>J7-J8</f>
        <v>0</v>
      </c>
      <c r="K9" t="s">
        <v>94</v>
      </c>
    </row>
    <row r="11" spans="1:11" s="19" customFormat="1" x14ac:dyDescent="0.3">
      <c r="I11" s="20" t="s">
        <v>97</v>
      </c>
      <c r="J11" s="28">
        <f>'Revenue at Intrastate Rates'!D31</f>
        <v>0</v>
      </c>
      <c r="K11" s="19" t="s">
        <v>95</v>
      </c>
    </row>
    <row r="12" spans="1:11" s="19" customFormat="1" x14ac:dyDescent="0.3">
      <c r="A12" s="10" t="s">
        <v>31</v>
      </c>
    </row>
    <row r="13" spans="1:11" x14ac:dyDescent="0.3">
      <c r="I13" s="21" t="s">
        <v>96</v>
      </c>
      <c r="J13" s="28">
        <f>IF(J9+J11&lt;0,0,+J9+J11)</f>
        <v>0</v>
      </c>
      <c r="K13" t="s">
        <v>108</v>
      </c>
    </row>
    <row r="14" spans="1:11" s="19" customFormat="1" x14ac:dyDescent="0.3">
      <c r="I14" s="21"/>
      <c r="J14" s="57"/>
    </row>
    <row r="15" spans="1:11" x14ac:dyDescent="0.3">
      <c r="A15" s="10" t="s">
        <v>114</v>
      </c>
    </row>
    <row r="16" spans="1:11" s="19" customFormat="1" x14ac:dyDescent="0.3">
      <c r="A16" s="10"/>
    </row>
    <row r="17" spans="1:11" x14ac:dyDescent="0.3">
      <c r="I17" s="21" t="s">
        <v>113</v>
      </c>
      <c r="J17" s="28">
        <f>J8</f>
        <v>0</v>
      </c>
      <c r="K17" t="s">
        <v>109</v>
      </c>
    </row>
    <row r="18" spans="1:11" s="19" customFormat="1" x14ac:dyDescent="0.3">
      <c r="I18" s="21"/>
      <c r="J18" s="57"/>
    </row>
    <row r="19" spans="1:11" s="19" customFormat="1" x14ac:dyDescent="0.3">
      <c r="A19" s="43" t="s">
        <v>99</v>
      </c>
      <c r="B19" s="43"/>
      <c r="C19" s="43"/>
      <c r="D19" s="43"/>
      <c r="E19" s="43"/>
      <c r="F19" s="43"/>
      <c r="G19" s="43"/>
      <c r="H19" s="43"/>
      <c r="I19" s="43"/>
      <c r="J19" s="56"/>
    </row>
    <row r="20" spans="1:11" x14ac:dyDescent="0.3">
      <c r="A20" s="19"/>
    </row>
  </sheetData>
  <mergeCells count="1">
    <mergeCell ref="A1:C1"/>
  </mergeCells>
  <pageMargins left="0.7" right="0.7" top="0.75" bottom="0.75" header="0.3" footer="0.3"/>
  <pageSetup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opLeftCell="A7" zoomScaleNormal="100" workbookViewId="0">
      <selection activeCell="D16" sqref="D16"/>
    </sheetView>
  </sheetViews>
  <sheetFormatPr defaultRowHeight="14.4" x14ac:dyDescent="0.3"/>
  <cols>
    <col min="1" max="1" width="6.33203125" customWidth="1"/>
    <col min="2" max="2" width="33.88671875" customWidth="1"/>
    <col min="3" max="3" width="26.6640625" customWidth="1"/>
    <col min="4" max="4" width="23.5546875" customWidth="1"/>
    <col min="5" max="5" width="21.88671875" customWidth="1"/>
    <col min="7" max="7" width="3.109375" customWidth="1"/>
    <col min="8" max="8" width="11.6640625" customWidth="1"/>
  </cols>
  <sheetData>
    <row r="1" spans="1:5" x14ac:dyDescent="0.3">
      <c r="A1" s="110" t="str">
        <f>IF('Company Information'!B2=0,"Company Name",'Company Information'!B2)</f>
        <v>Company Name</v>
      </c>
      <c r="B1" s="110"/>
      <c r="C1" s="110"/>
      <c r="D1" s="26"/>
      <c r="E1" s="19" t="s">
        <v>53</v>
      </c>
    </row>
    <row r="2" spans="1:5" x14ac:dyDescent="0.3">
      <c r="A2" s="10" t="s">
        <v>73</v>
      </c>
      <c r="B2" s="19"/>
      <c r="C2" s="19"/>
      <c r="D2" s="19"/>
      <c r="E2" s="19"/>
    </row>
    <row r="3" spans="1:5" x14ac:dyDescent="0.3">
      <c r="A3" s="9"/>
      <c r="D3" s="27"/>
      <c r="E3" s="19" t="s">
        <v>54</v>
      </c>
    </row>
    <row r="4" spans="1:5" s="19" customFormat="1" x14ac:dyDescent="0.3">
      <c r="D4" s="47"/>
    </row>
    <row r="5" spans="1:5" ht="13.8" customHeight="1" x14ac:dyDescent="0.3">
      <c r="A5" s="9" t="s">
        <v>100</v>
      </c>
    </row>
    <row r="7" spans="1:5" x14ac:dyDescent="0.3">
      <c r="A7" s="8" t="s">
        <v>88</v>
      </c>
    </row>
    <row r="8" spans="1:5" x14ac:dyDescent="0.3">
      <c r="A8" s="8" t="s">
        <v>80</v>
      </c>
    </row>
    <row r="9" spans="1:5" s="19" customFormat="1" x14ac:dyDescent="0.3">
      <c r="A9" s="8" t="s">
        <v>50</v>
      </c>
    </row>
    <row r="10" spans="1:5" x14ac:dyDescent="0.3">
      <c r="D10" s="11" t="s">
        <v>22</v>
      </c>
      <c r="E10" s="11" t="s">
        <v>22</v>
      </c>
    </row>
    <row r="11" spans="1:5" x14ac:dyDescent="0.3">
      <c r="A11" s="10"/>
      <c r="B11" s="9"/>
      <c r="C11" s="11"/>
      <c r="D11" s="11" t="s">
        <v>21</v>
      </c>
      <c r="E11" s="11" t="s">
        <v>23</v>
      </c>
    </row>
    <row r="12" spans="1:5" x14ac:dyDescent="0.3">
      <c r="A12" s="10"/>
      <c r="B12" s="9"/>
      <c r="C12" s="11" t="s">
        <v>57</v>
      </c>
      <c r="D12" s="11" t="s">
        <v>104</v>
      </c>
      <c r="E12" s="11" t="s">
        <v>104</v>
      </c>
    </row>
    <row r="13" spans="1:5" x14ac:dyDescent="0.3">
      <c r="A13" s="9"/>
      <c r="B13" s="9"/>
      <c r="C13" s="12" t="s">
        <v>4</v>
      </c>
      <c r="D13" s="12" t="s">
        <v>103</v>
      </c>
      <c r="E13" s="12" t="s">
        <v>103</v>
      </c>
    </row>
    <row r="14" spans="1:5" x14ac:dyDescent="0.3">
      <c r="A14" s="9"/>
      <c r="B14" s="9"/>
      <c r="C14" s="9"/>
    </row>
    <row r="15" spans="1:5" x14ac:dyDescent="0.3">
      <c r="A15" s="10" t="s">
        <v>101</v>
      </c>
      <c r="B15" s="9"/>
      <c r="C15" s="9"/>
      <c r="D15" s="9"/>
      <c r="E15" s="9"/>
    </row>
    <row r="16" spans="1:5" x14ac:dyDescent="0.3">
      <c r="A16" s="19" t="str">
        <f>'Demand Data'!B20</f>
        <v>Traffic Sensitive Rate 1-Terminating</v>
      </c>
      <c r="B16" s="9"/>
      <c r="C16" s="30">
        <f>'Demand Data'!F20</f>
        <v>0</v>
      </c>
      <c r="D16" s="29">
        <f>'Demand Data'!E20</f>
        <v>0</v>
      </c>
      <c r="E16" s="32">
        <f>C16*D16</f>
        <v>0</v>
      </c>
    </row>
    <row r="17" spans="1:5" s="19" customFormat="1" x14ac:dyDescent="0.3">
      <c r="A17" s="19" t="str">
        <f>'Demand Data'!B21</f>
        <v>Traffic Sensitive Rate 2-Terminating</v>
      </c>
      <c r="C17" s="30">
        <f>'Demand Data'!F21</f>
        <v>0</v>
      </c>
      <c r="D17" s="29">
        <f>'Demand Data'!E21</f>
        <v>0</v>
      </c>
      <c r="E17" s="32">
        <f t="shared" ref="E17:E22" si="0">C17*D17</f>
        <v>0</v>
      </c>
    </row>
    <row r="18" spans="1:5" x14ac:dyDescent="0.3">
      <c r="A18" s="19" t="str">
        <f>'Demand Data'!B22</f>
        <v>Traffic Sensitive Rate 3-Terminating</v>
      </c>
      <c r="B18" s="9"/>
      <c r="C18" s="30">
        <f>'Demand Data'!F22</f>
        <v>0</v>
      </c>
      <c r="D18" s="29">
        <f>'Demand Data'!E22</f>
        <v>0</v>
      </c>
      <c r="E18" s="32">
        <f t="shared" si="0"/>
        <v>0</v>
      </c>
    </row>
    <row r="19" spans="1:5" s="19" customFormat="1" x14ac:dyDescent="0.3">
      <c r="A19" s="19" t="str">
        <f>'Demand Data'!B23</f>
        <v>Traffic Sensitive Rate 4-Terminating</v>
      </c>
      <c r="C19" s="30">
        <f>'Demand Data'!F23</f>
        <v>0</v>
      </c>
      <c r="D19" s="29">
        <f>'Demand Data'!E23</f>
        <v>0</v>
      </c>
      <c r="E19" s="32">
        <f t="shared" si="0"/>
        <v>0</v>
      </c>
    </row>
    <row r="20" spans="1:5" x14ac:dyDescent="0.3">
      <c r="A20" s="19" t="str">
        <f>'Demand Data'!B24</f>
        <v>Traffic Sensitive Rate 5-Terminating</v>
      </c>
      <c r="B20" s="9"/>
      <c r="C20" s="30">
        <f>'Demand Data'!F24</f>
        <v>0</v>
      </c>
      <c r="D20" s="29">
        <f>'Demand Data'!E24</f>
        <v>0</v>
      </c>
      <c r="E20" s="32">
        <f t="shared" si="0"/>
        <v>0</v>
      </c>
    </row>
    <row r="21" spans="1:5" s="19" customFormat="1" x14ac:dyDescent="0.3">
      <c r="A21" s="19" t="str">
        <f>'Demand Data'!B25</f>
        <v>Dedicated Transport Rate 1</v>
      </c>
      <c r="C21" s="30">
        <f>'Demand Data'!F25</f>
        <v>0</v>
      </c>
      <c r="D21" s="28">
        <f>'Demand Data'!E25</f>
        <v>0</v>
      </c>
      <c r="E21" s="32">
        <f t="shared" si="0"/>
        <v>0</v>
      </c>
    </row>
    <row r="22" spans="1:5" x14ac:dyDescent="0.3">
      <c r="A22" s="19" t="str">
        <f>'Demand Data'!B26</f>
        <v>Dedicated Transport Rate 2</v>
      </c>
      <c r="B22" s="9"/>
      <c r="C22" s="30">
        <f>'Demand Data'!F26</f>
        <v>0</v>
      </c>
      <c r="D22" s="28">
        <f>'Demand Data'!E26</f>
        <v>0</v>
      </c>
      <c r="E22" s="38">
        <f t="shared" si="0"/>
        <v>0</v>
      </c>
    </row>
    <row r="23" spans="1:5" x14ac:dyDescent="0.3">
      <c r="A23" s="17" t="s">
        <v>110</v>
      </c>
      <c r="E23" s="41">
        <f>SUM(E14:E22)</f>
        <v>0</v>
      </c>
    </row>
    <row r="26" spans="1:5" x14ac:dyDescent="0.3">
      <c r="A26" s="17" t="s">
        <v>111</v>
      </c>
      <c r="E26" s="28">
        <f>'July 1, 2013 Reduction'!J8</f>
        <v>0</v>
      </c>
    </row>
    <row r="27" spans="1:5" x14ac:dyDescent="0.3">
      <c r="A27" s="16" t="s">
        <v>102</v>
      </c>
      <c r="E27" s="27" t="str">
        <f>IF(E23&lt;=E26,"YES","NO")</f>
        <v>YES</v>
      </c>
    </row>
    <row r="28" spans="1:5" x14ac:dyDescent="0.3">
      <c r="A28" t="s">
        <v>20</v>
      </c>
    </row>
  </sheetData>
  <mergeCells count="1">
    <mergeCell ref="A1:C1"/>
  </mergeCells>
  <pageMargins left="0.7" right="0.7" top="0.75" bottom="0.75" header="0.3" footer="0.3"/>
  <pageSetup scale="96" orientation="landscape" r:id="rId1"/>
  <ignoredErrors>
    <ignoredError sqref="E27"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opLeftCell="A7" zoomScaleNormal="100" workbookViewId="0">
      <selection activeCell="C15" sqref="C15"/>
    </sheetView>
  </sheetViews>
  <sheetFormatPr defaultRowHeight="14.4" x14ac:dyDescent="0.3"/>
  <cols>
    <col min="1" max="1" width="6" customWidth="1"/>
    <col min="2" max="2" width="53" customWidth="1"/>
    <col min="3" max="3" width="17.6640625" customWidth="1"/>
    <col min="4" max="4" width="19.33203125" customWidth="1"/>
    <col min="5" max="5" width="19.88671875" customWidth="1"/>
    <col min="9" max="9" width="11.6640625" customWidth="1"/>
  </cols>
  <sheetData>
    <row r="1" spans="1:5" x14ac:dyDescent="0.3">
      <c r="A1" s="110" t="str">
        <f>IF('Company Information'!B2=0,"Company Name",'Company Information'!B2)</f>
        <v>Company Name</v>
      </c>
      <c r="B1" s="110"/>
      <c r="C1" s="110"/>
      <c r="D1" s="26"/>
      <c r="E1" s="19" t="s">
        <v>53</v>
      </c>
    </row>
    <row r="2" spans="1:5" x14ac:dyDescent="0.3">
      <c r="A2" s="10" t="s">
        <v>73</v>
      </c>
      <c r="B2" s="19"/>
      <c r="C2" s="19"/>
      <c r="D2" s="19"/>
      <c r="E2" s="19"/>
    </row>
    <row r="3" spans="1:5" s="9" customFormat="1" x14ac:dyDescent="0.3">
      <c r="A3" s="10"/>
      <c r="D3" s="27"/>
      <c r="E3" s="19" t="s">
        <v>54</v>
      </c>
    </row>
    <row r="4" spans="1:5" s="9" customFormat="1" x14ac:dyDescent="0.3">
      <c r="A4" s="8" t="s">
        <v>79</v>
      </c>
    </row>
    <row r="5" spans="1:5" x14ac:dyDescent="0.3">
      <c r="A5" s="8" t="s">
        <v>98</v>
      </c>
    </row>
    <row r="7" spans="1:5" x14ac:dyDescent="0.3">
      <c r="A7" s="10" t="s">
        <v>18</v>
      </c>
      <c r="B7" s="9"/>
      <c r="C7" s="9"/>
      <c r="D7" s="9"/>
      <c r="E7" s="9"/>
    </row>
    <row r="8" spans="1:5" s="9" customFormat="1" x14ac:dyDescent="0.3">
      <c r="A8" s="10"/>
      <c r="D8" s="11" t="s">
        <v>22</v>
      </c>
    </row>
    <row r="9" spans="1:5" s="9" customFormat="1" x14ac:dyDescent="0.3">
      <c r="A9" s="10"/>
      <c r="C9" s="11" t="s">
        <v>9</v>
      </c>
      <c r="D9" s="11" t="s">
        <v>21</v>
      </c>
      <c r="E9" s="11"/>
    </row>
    <row r="10" spans="1:5" x14ac:dyDescent="0.3">
      <c r="A10" s="10"/>
      <c r="B10" s="9"/>
      <c r="C10" s="11" t="s">
        <v>19</v>
      </c>
      <c r="D10" s="11" t="s">
        <v>104</v>
      </c>
      <c r="E10" s="11"/>
    </row>
    <row r="11" spans="1:5" x14ac:dyDescent="0.3">
      <c r="A11" s="9"/>
      <c r="B11" s="9"/>
      <c r="C11" s="15" t="s">
        <v>105</v>
      </c>
      <c r="D11" s="12" t="s">
        <v>103</v>
      </c>
      <c r="E11" s="12" t="s">
        <v>16</v>
      </c>
    </row>
    <row r="12" spans="1:5" x14ac:dyDescent="0.3">
      <c r="A12" s="9" t="s">
        <v>106</v>
      </c>
      <c r="B12" s="9"/>
      <c r="C12" s="112">
        <f>'Demand Data'!D18</f>
        <v>0</v>
      </c>
      <c r="D12" s="28">
        <v>0</v>
      </c>
      <c r="E12" s="112">
        <f>D12-C12</f>
        <v>0</v>
      </c>
    </row>
    <row r="13" spans="1:5" x14ac:dyDescent="0.3">
      <c r="A13" s="9"/>
      <c r="B13" s="9"/>
      <c r="C13" s="9"/>
      <c r="D13" s="9"/>
      <c r="E13" s="9"/>
    </row>
    <row r="14" spans="1:5" x14ac:dyDescent="0.3">
      <c r="A14" s="9" t="s">
        <v>17</v>
      </c>
      <c r="B14" s="9"/>
      <c r="C14" s="9"/>
      <c r="D14" s="9"/>
      <c r="E14" s="9"/>
    </row>
    <row r="15" spans="1:5" s="19" customFormat="1" x14ac:dyDescent="0.3">
      <c r="A15" s="19" t="str">
        <f>'Demand Data'!B20</f>
        <v>Traffic Sensitive Rate 1-Terminating</v>
      </c>
      <c r="C15" s="29">
        <f>'Demand Data'!D20</f>
        <v>0</v>
      </c>
      <c r="D15" s="29">
        <f>'Proposed July 2013 Revenues'!D16</f>
        <v>0</v>
      </c>
      <c r="E15" s="29">
        <f t="shared" ref="E15:E19" si="0">D15-C15</f>
        <v>0</v>
      </c>
    </row>
    <row r="16" spans="1:5" s="19" customFormat="1" x14ac:dyDescent="0.3">
      <c r="A16" s="19" t="str">
        <f>'Demand Data'!B21</f>
        <v>Traffic Sensitive Rate 2-Terminating</v>
      </c>
      <c r="C16" s="29">
        <f>'Demand Data'!D21</f>
        <v>0</v>
      </c>
      <c r="D16" s="29">
        <f>'Proposed July 2013 Revenues'!D17</f>
        <v>0</v>
      </c>
      <c r="E16" s="29">
        <f t="shared" si="0"/>
        <v>0</v>
      </c>
    </row>
    <row r="17" spans="1:5" s="19" customFormat="1" x14ac:dyDescent="0.3">
      <c r="A17" s="19" t="str">
        <f>'Demand Data'!B22</f>
        <v>Traffic Sensitive Rate 3-Terminating</v>
      </c>
      <c r="C17" s="29">
        <f>'Demand Data'!D22</f>
        <v>0</v>
      </c>
      <c r="D17" s="29">
        <f>'Proposed July 2013 Revenues'!D18</f>
        <v>0</v>
      </c>
      <c r="E17" s="29">
        <f t="shared" si="0"/>
        <v>0</v>
      </c>
    </row>
    <row r="18" spans="1:5" s="19" customFormat="1" x14ac:dyDescent="0.3">
      <c r="A18" s="19" t="str">
        <f>'Demand Data'!B23</f>
        <v>Traffic Sensitive Rate 4-Terminating</v>
      </c>
      <c r="C18" s="29">
        <f>'Demand Data'!D23</f>
        <v>0</v>
      </c>
      <c r="D18" s="29">
        <f>'Proposed July 2013 Revenues'!D19</f>
        <v>0</v>
      </c>
      <c r="E18" s="29">
        <f t="shared" si="0"/>
        <v>0</v>
      </c>
    </row>
    <row r="19" spans="1:5" x14ac:dyDescent="0.3">
      <c r="A19" s="19" t="str">
        <f>'Demand Data'!B24</f>
        <v>Traffic Sensitive Rate 5-Terminating</v>
      </c>
      <c r="C19" s="29">
        <f>'Demand Data'!D24</f>
        <v>0</v>
      </c>
      <c r="D19" s="29">
        <f>'Proposed July 2013 Revenues'!D20</f>
        <v>0</v>
      </c>
      <c r="E19" s="29">
        <f t="shared" si="0"/>
        <v>0</v>
      </c>
    </row>
    <row r="20" spans="1:5" x14ac:dyDescent="0.3">
      <c r="A20" s="18"/>
    </row>
    <row r="21" spans="1:5" x14ac:dyDescent="0.3">
      <c r="A21" t="s">
        <v>42</v>
      </c>
    </row>
    <row r="22" spans="1:5" x14ac:dyDescent="0.3">
      <c r="A22" s="19" t="str">
        <f>'Demand Data'!B25</f>
        <v>Dedicated Transport Rate 1</v>
      </c>
      <c r="C22" s="28">
        <f>'Demand Data'!D25</f>
        <v>0</v>
      </c>
      <c r="D22" s="28">
        <f>'Proposed July 2013 Revenues'!D21</f>
        <v>0</v>
      </c>
      <c r="E22" s="28">
        <f>D22-C22</f>
        <v>0</v>
      </c>
    </row>
    <row r="23" spans="1:5" x14ac:dyDescent="0.3">
      <c r="A23" s="19" t="str">
        <f>'Demand Data'!B26</f>
        <v>Dedicated Transport Rate 2</v>
      </c>
      <c r="C23" s="28">
        <f>'Demand Data'!D26</f>
        <v>0</v>
      </c>
      <c r="D23" s="28">
        <f>'Proposed July 2013 Revenues'!D22</f>
        <v>0</v>
      </c>
      <c r="E23" s="28">
        <f>D23-C23</f>
        <v>0</v>
      </c>
    </row>
    <row r="25" spans="1:5" x14ac:dyDescent="0.3">
      <c r="A25" t="s">
        <v>112</v>
      </c>
      <c r="C25" s="39">
        <f>'Revenue at Intrastate Rates'!D16</f>
        <v>0</v>
      </c>
      <c r="D25" s="39">
        <v>0</v>
      </c>
      <c r="E25" s="39">
        <f>D25-C25</f>
        <v>0</v>
      </c>
    </row>
    <row r="27" spans="1:5" x14ac:dyDescent="0.3">
      <c r="A27" s="109" t="s">
        <v>86</v>
      </c>
      <c r="B27" s="109"/>
      <c r="C27" s="109"/>
      <c r="D27" s="109"/>
    </row>
    <row r="28" spans="1:5" x14ac:dyDescent="0.3">
      <c r="A28" s="109"/>
      <c r="B28" s="109"/>
      <c r="C28" s="109"/>
      <c r="D28" s="109"/>
    </row>
  </sheetData>
  <mergeCells count="2">
    <mergeCell ref="A1:C1"/>
    <mergeCell ref="A27:D28"/>
  </mergeCells>
  <pageMargins left="0.7" right="0.7" top="0.75" bottom="0.75" header="0.3" footer="0.3"/>
  <pageSetup scale="91" orientation="landscape" r:id="rId1"/>
  <colBreaks count="1" manualBreakCount="1">
    <brk id="7"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
  <sheetViews>
    <sheetView workbookViewId="0">
      <selection activeCell="D2" sqref="D2:D3"/>
    </sheetView>
  </sheetViews>
  <sheetFormatPr defaultRowHeight="14.4" x14ac:dyDescent="0.3"/>
  <cols>
    <col min="4" max="4" width="21.88671875" customWidth="1"/>
  </cols>
  <sheetData>
    <row r="2" spans="2:4" x14ac:dyDescent="0.3">
      <c r="B2" t="s">
        <v>32</v>
      </c>
      <c r="D2" t="s">
        <v>34</v>
      </c>
    </row>
    <row r="3" spans="2:4" x14ac:dyDescent="0.3">
      <c r="B3" t="s">
        <v>33</v>
      </c>
      <c r="D3"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Template Intro</vt:lpstr>
      <vt:lpstr>Company Information</vt:lpstr>
      <vt:lpstr>Demand Data</vt:lpstr>
      <vt:lpstr>Revenue at Intrastate Rates</vt:lpstr>
      <vt:lpstr>Revenue at Interstate Rates</vt:lpstr>
      <vt:lpstr>July 1, 2013 Reduction</vt:lpstr>
      <vt:lpstr>Proposed July 2013 Revenues</vt:lpstr>
      <vt:lpstr>Summary of Rate Changes</vt:lpstr>
      <vt:lpstr>list input tab</vt:lpstr>
      <vt:lpstr>choices</vt:lpstr>
      <vt:lpstr>'Demand Data'!Print_Area</vt:lpstr>
      <vt:lpstr>'July 1, 2013 Reduction'!Print_Area</vt:lpstr>
      <vt:lpstr>'Proposed July 2013 Revenues'!Print_Area</vt:lpstr>
      <vt:lpstr>'Revenue at Interstate Rates'!Print_Area</vt:lpstr>
      <vt:lpstr>'Revenue at Intrastate Rates'!Print_Area</vt:lpstr>
      <vt:lpstr>'Summary of Rate Changes'!Print_Area</vt:lpstr>
      <vt:lpstr>structure</vt:lpstr>
    </vt:vector>
  </TitlesOfParts>
  <Company>Pa Public Utility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Derek Vogelsong</cp:lastModifiedBy>
  <cp:lastPrinted>2013-03-27T19:21:40Z</cp:lastPrinted>
  <dcterms:created xsi:type="dcterms:W3CDTF">2012-04-09T18:34:03Z</dcterms:created>
  <dcterms:modified xsi:type="dcterms:W3CDTF">2013-04-03T14:39:20Z</dcterms:modified>
</cp:coreProperties>
</file>